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Miguelks\Desktop\SIC\CALIDAD\DE02-C01-Vr3\"/>
    </mc:Choice>
  </mc:AlternateContent>
  <xr:revisionPtr revIDLastSave="0" documentId="8_{3352DD48-4D4C-4EDF-9D9B-BEAFD459F71A}" xr6:coauthVersionLast="45" xr6:coauthVersionMax="45" xr10:uidLastSave="{00000000-0000-0000-0000-000000000000}"/>
  <bookViews>
    <workbookView xWindow="28680" yWindow="-120" windowWidth="29040" windowHeight="15840" tabRatio="847" xr2:uid="{00000000-000D-0000-FFFF-FFFF00000000}"/>
  </bookViews>
  <sheets>
    <sheet name="Caracterización" sheetId="5" r:id="rId1"/>
    <sheet name="INDICADOR 1" sheetId="15" r:id="rId2"/>
    <sheet name="INDICADOR 2" sheetId="10" r:id="rId3"/>
    <sheet name="INDICADOR 3 " sheetId="12" r:id="rId4"/>
    <sheet name="INDICADOR 4 " sheetId="20" r:id="rId5"/>
    <sheet name="Normograma" sheetId="14" r:id="rId6"/>
    <sheet name="Hoja3" sheetId="19" state="hidden" r:id="rId7"/>
    <sheet name="Listas desplegables" sheetId="8" state="hidden" r:id="rId8"/>
    <sheet name="Políticas de operación" sheetId="13" state="hidden" r:id="rId9"/>
  </sheets>
  <definedNames>
    <definedName name="_xlnm._FilterDatabase" localSheetId="0" hidden="1">Caracterización!$A$15:$Y$15</definedName>
    <definedName name="_xlnm._FilterDatabase" localSheetId="5" hidden="1">Normograma!$A$4:$F$58</definedName>
    <definedName name="Apoyo">'Listas desplegables'!$G$33:$G$38</definedName>
    <definedName name="_xlnm.Print_Area" localSheetId="1">'INDICADOR 1'!$A$1:$S$23</definedName>
    <definedName name="_xlnm.Print_Area" localSheetId="2">'INDICADOR 2'!$A$1:$S$23</definedName>
    <definedName name="_xlnm.Print_Area" localSheetId="3">'INDICADOR 3 '!$A$1:$S$24</definedName>
    <definedName name="_xlnm.Print_Area" localSheetId="4">'INDICADOR 4 '!$A$1:$S$23</definedName>
    <definedName name="_xlnm.Print_Area" localSheetId="5">Normograma!$A$1:$E$48</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 localSheetId="5">#REF!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 localSheetId="4">#REF!</definedName>
    <definedName name="sandrita" localSheetId="5">#REF!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 localSheetId="5">#REF!</definedName>
    <definedName name="silvia">#REF!</definedName>
    <definedName name="Tipo">'Listas desplegables'!$F$3:$F$46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20" l="1"/>
  <c r="M8" i="20"/>
  <c r="M8" i="12"/>
  <c r="C8" i="20"/>
  <c r="C6" i="20"/>
  <c r="M6" i="20" s="1"/>
  <c r="M5" i="20"/>
  <c r="B13" i="19"/>
  <c r="E2" i="19"/>
  <c r="F2" i="19" s="1"/>
  <c r="D6" i="19"/>
  <c r="D8" i="19"/>
  <c r="D12" i="19"/>
  <c r="C3" i="19"/>
  <c r="D3" i="19" s="1"/>
  <c r="F3" i="19" s="1"/>
  <c r="C4" i="19"/>
  <c r="D4" i="19" s="1"/>
  <c r="F4" i="19" s="1"/>
  <c r="C5" i="19"/>
  <c r="D5" i="19" s="1"/>
  <c r="F5" i="19" s="1"/>
  <c r="C7" i="19"/>
  <c r="D7" i="19" s="1"/>
  <c r="C9" i="19"/>
  <c r="D9" i="19" s="1"/>
  <c r="C10" i="19"/>
  <c r="D10" i="19" s="1"/>
  <c r="F10" i="19" s="1"/>
  <c r="C11" i="19"/>
  <c r="D11" i="19" s="1"/>
  <c r="F11" i="19" s="1"/>
  <c r="C2" i="19"/>
  <c r="D2" i="19" s="1"/>
  <c r="E13" i="19" s="1"/>
  <c r="C11" i="12"/>
  <c r="C8" i="12"/>
  <c r="E8" i="19"/>
  <c r="F8" i="19" s="1"/>
  <c r="E9" i="19"/>
  <c r="E3" i="19"/>
  <c r="E11" i="19"/>
  <c r="E4" i="19"/>
  <c r="E12" i="19"/>
  <c r="F12" i="19" s="1"/>
  <c r="E5" i="19"/>
  <c r="E10" i="19"/>
  <c r="E6" i="19"/>
  <c r="F6" i="19"/>
  <c r="E7" i="19"/>
  <c r="F7" i="19" s="1"/>
  <c r="C11" i="10"/>
  <c r="C11" i="15"/>
  <c r="M8" i="15"/>
  <c r="C8" i="15"/>
  <c r="C6" i="15"/>
  <c r="M6" i="15"/>
  <c r="M5" i="15"/>
  <c r="C6" i="12"/>
  <c r="M6" i="12" s="1"/>
  <c r="M5" i="12"/>
  <c r="M8" i="10"/>
  <c r="C8" i="10"/>
  <c r="C6" i="10"/>
  <c r="M6" i="10"/>
  <c r="M5" i="10"/>
  <c r="E12" i="5"/>
  <c r="E7" i="5"/>
  <c r="H7" i="5"/>
  <c r="F9" i="19" l="1"/>
  <c r="C13" i="19"/>
  <c r="D13" i="19" s="1"/>
</calcChain>
</file>

<file path=xl/sharedStrings.xml><?xml version="1.0" encoding="utf-8"?>
<sst xmlns="http://schemas.openxmlformats.org/spreadsheetml/2006/main" count="844" uniqueCount="503">
  <si>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</si>
  <si>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</si>
  <si>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</si>
  <si>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</si>
  <si>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</si>
  <si>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</si>
  <si>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</si>
  <si>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</si>
  <si>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</si>
  <si>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</si>
  <si>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</si>
  <si>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</si>
  <si>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</si>
  <si>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</si>
  <si>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</si>
  <si>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</si>
  <si>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</si>
  <si>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</si>
  <si>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</si>
  <si>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</si>
  <si>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</si>
  <si>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</si>
  <si>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</si>
  <si>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</si>
  <si>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</si>
  <si>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</si>
  <si>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</si>
  <si>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</si>
  <si>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</si>
  <si>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</si>
  <si>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</si>
  <si>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</si>
  <si>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</si>
  <si>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</si>
  <si>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</si>
  <si>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</si>
  <si>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</si>
  <si>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</si>
  <si>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</si>
  <si>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</si>
  <si>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</si>
  <si>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</si>
  <si>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</si>
  <si>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</si>
  <si>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</si>
  <si>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</si>
  <si>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</si>
  <si>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</si>
  <si>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</si>
  <si>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</si>
  <si>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</si>
  <si>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</si>
  <si>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</si>
  <si>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</si>
  <si>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</si>
  <si>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</si>
  <si>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</si>
  <si>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</si>
  <si>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</si>
  <si>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</si>
  <si>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</si>
  <si>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</si>
  <si>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</si>
  <si>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</si>
  <si>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</si>
  <si>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</si>
  <si>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</si>
  <si>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</si>
  <si>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</si>
  <si>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</si>
  <si>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</si>
  <si>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</si>
  <si>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</si>
  <si>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</si>
  <si>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</si>
  <si>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</si>
  <si>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</si>
  <si>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</si>
  <si>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</si>
  <si>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</si>
  <si>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</si>
  <si>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</si>
  <si>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</si>
  <si>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</si>
  <si>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</si>
  <si>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</si>
  <si>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</si>
  <si>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</si>
  <si>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</si>
  <si>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</si>
  <si>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</si>
  <si>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</si>
  <si>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</si>
  <si>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</si>
  <si>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</si>
  <si>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</si>
  <si>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</si>
  <si>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</si>
  <si>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</si>
  <si>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</si>
  <si>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</si>
  <si>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</si>
  <si>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</si>
  <si>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</si>
  <si>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</si>
  <si>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</si>
  <si>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</si>
  <si>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</si>
  <si>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</si>
  <si>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</si>
  <si>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</si>
  <si>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</si>
  <si>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</si>
  <si>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</si>
  <si>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</si>
  <si>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</si>
  <si>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</si>
  <si>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</si>
  <si>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</si>
  <si>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</si>
  <si>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</si>
  <si>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</si>
  <si>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</si>
  <si>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</si>
  <si>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</si>
  <si>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</si>
  <si>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</si>
  <si>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</si>
  <si>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</si>
  <si>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</si>
  <si>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</si>
  <si>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</si>
  <si>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</si>
  <si>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</si>
  <si>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</si>
  <si>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</si>
  <si>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</si>
  <si>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</si>
  <si>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</si>
  <si>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</si>
  <si>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</si>
  <si>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</si>
  <si>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</si>
  <si>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</si>
  <si>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</si>
  <si>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</si>
  <si>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</si>
  <si>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</si>
  <si>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</si>
  <si>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</si>
  <si>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</si>
  <si>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</si>
  <si>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</si>
  <si>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</si>
  <si>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</si>
  <si>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</si>
  <si>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</si>
  <si>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</si>
  <si>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</si>
  <si>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</si>
  <si>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</si>
  <si>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</si>
  <si>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</si>
  <si>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</si>
  <si>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</si>
  <si>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</si>
  <si>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</si>
  <si>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1. DESPACHO DEL SUPERINTENDENTE </t>
  </si>
  <si>
    <t>1.1. Oficina de Control Interno </t>
  </si>
  <si>
    <t>1.2. Oficina de Tecnología e Informática </t>
  </si>
  <si>
    <t>1.2.1. Grupo de Trabajo de Servicios Tecnológicos</t>
  </si>
  <si>
    <t>1.2.2. Grupo de Trabajo Gestión de Información y Proyectos Informaticos</t>
  </si>
  <si>
    <r>
      <t>1.2.3. Grupo de Trabajo Sistemas de Información  </t>
    </r>
    <r>
      <rPr>
        <sz val="9"/>
        <color indexed="23"/>
        <rFont val="Arial Narrow"/>
        <family val="2"/>
      </rPr>
      <t>    </t>
    </r>
  </si>
  <si>
    <t>1.2.4. Grupo de Trabajo de Informática Forense y Seguridad Digital</t>
  </si>
  <si>
    <t>1.3. Oficina de Servicios al Consumidor y de Apoyo Empresarial </t>
  </si>
  <si>
    <t>1.3.1. Grupo de Atención al Ciudadano</t>
  </si>
  <si>
    <t>1.3.2. Grupo de Formación</t>
  </si>
  <si>
    <t>1.3.3. Grupo de Comunicación</t>
  </si>
  <si>
    <t>1.4. Oficina Asesora Jurídica </t>
  </si>
  <si>
    <t>1.4.1. Grupo de Trabajo Cobro Coactivo</t>
  </si>
  <si>
    <t>1.4.2. Gestión de Trabajo Gestión Judicial</t>
  </si>
  <si>
    <t>1.4.3. Grupo de Trabajo de Regulación</t>
  </si>
  <si>
    <t>1.5. Oficina Asesora de Planeación </t>
  </si>
  <si>
    <t>1.5.1. Grupo de Trabajo de Estudios Económicos</t>
  </si>
  <si>
    <t>1.5.2. Grupo de Trabajo de Asuntos Internacionales</t>
  </si>
  <si>
    <t>2. DESPACHO DEL SUPERINTENDENTE DELEGADO PARA LA PROTECCIÓN DE LA COMPETENCIA </t>
  </si>
  <si>
    <t>2.1. Dirección de Cámaras de Comercio </t>
  </si>
  <si>
    <t>3. DESPACHO DEL SUPERINTENDENTE DELEGADO PARA LA PROTECCIÓN DEL CONSUMIDOR </t>
  </si>
  <si>
    <t>Grupo de trabajo de Apoyo a la Red Nacional de Protección al Consumidor</t>
  </si>
  <si>
    <t>3.1. Dirección de Investigaciones de Protección al Consumidor </t>
  </si>
  <si>
    <t>3.2. Dirección de Investigaciones de Protección de Usuarios de Servicios de Comunicaciones </t>
  </si>
  <si>
    <t>4. DESPACHO DEL SUPERINTENDENTE DELEGADO PARA EL CONTROL Y VERIFICACIÓN DE REGLAMENTOS TÉCNICOS Y METROLOGÍA LEGAL </t>
  </si>
  <si>
    <t>4.1. Dirección de Investigaciones para el Control y Verificación de Reglamentos Técnicos y Metrología Legal. </t>
  </si>
  <si>
    <t>5. DESPACHO DEL SUPERINTENDENTE DELEGADO PARA LA PROTECCIÓN DE DATOS PERSONALES </t>
  </si>
  <si>
    <t>5.1. Dirección de Investigación de Protección de Datos Personales </t>
  </si>
  <si>
    <t>6. DESPACHO DEL SUPERINTENDENTE DELEGADO PARA LA PROPIEDAD INDUSTRIAL </t>
  </si>
  <si>
    <t>6.1. Dirección de Signos Distintivos </t>
  </si>
  <si>
    <t>6.2. Dirección de Nuevas Creaciones </t>
  </si>
  <si>
    <t>7. DESPACHO DEL SUPERINTENDENTE DELEGADO PARA ASUNTOS JURISDICCIONALES </t>
  </si>
  <si>
    <t>8. SECRETARÍA GENERAL. </t>
  </si>
  <si>
    <t>Grupo de Trabajo de Administración de Personal</t>
  </si>
  <si>
    <t>Grupo de Trabajo de Desarrollo del Talento Humano</t>
  </si>
  <si>
    <t>Grupo de Trabajo de Control Disciplinario Interno</t>
  </si>
  <si>
    <t>8.1. Dirección Financiera </t>
  </si>
  <si>
    <t>8.2. Dirección Administrativa </t>
  </si>
  <si>
    <t>8.2.1. Grupo de Trabajo de Notificaciones y Certificaciones</t>
  </si>
  <si>
    <t>8.2.2. Grupo de Trabajo  Contratación</t>
  </si>
  <si>
    <t>8.2.3. Grupo de Trabajo de Gestión Documental y Recursos Fisicos</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</si>
  <si>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</si>
  <si>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</si>
  <si>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</si>
  <si>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</si>
  <si>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</si>
  <si>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</si>
  <si>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</si>
  <si>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</si>
  <si>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</si>
  <si>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</si>
  <si>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</si>
  <si>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</si>
  <si>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</si>
  <si>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</si>
  <si>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</si>
  <si>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</si>
  <si>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</si>
  <si>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</si>
  <si>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</si>
  <si>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</si>
  <si>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</si>
  <si>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</si>
  <si>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</si>
  <si>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</si>
  <si>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</si>
  <si>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</si>
  <si>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</si>
  <si>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</si>
  <si>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</si>
  <si>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</si>
  <si>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</si>
  <si>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</si>
  <si>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</si>
  <si>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</si>
  <si>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x</t>
  </si>
  <si>
    <t xml:space="preserve">Jefe Oficina Asesora de Planeación
Servidores Públicos o contratistas designados de la OAP </t>
  </si>
  <si>
    <t>Superintendente de Industria y Comercio
Líderes de proceso</t>
  </si>
  <si>
    <t>Líder de proceso y su equipo de trabajo</t>
  </si>
  <si>
    <t>DE02 Revisión Estratégica</t>
  </si>
  <si>
    <t>CI01 Asesoría y Evaluación Independiente
CI02 Seguimiento Sistema Integral de Gestión Institucional</t>
  </si>
  <si>
    <t>Plan de Mejoramiento</t>
  </si>
  <si>
    <t>Fecha actualización:</t>
  </si>
  <si>
    <t>Jerarquía de la norma</t>
  </si>
  <si>
    <t>Título</t>
  </si>
  <si>
    <t>Artículo</t>
  </si>
  <si>
    <t>Aplicación Específica</t>
  </si>
  <si>
    <t>Constitución</t>
  </si>
  <si>
    <t>Constitución Política de Colombia</t>
  </si>
  <si>
    <t xml:space="preserve">Ley </t>
  </si>
  <si>
    <t>Por la cual se ordena la publicidad de actos y documentos oficiales</t>
  </si>
  <si>
    <t xml:space="preserve">Toda persona tiene derecho a consultar los documentos que reposen en las oficinas públicas y a que se le expida copia de los mismos, siempre que dichos documentos no tengan carácter reservado conforme a la Constitución o la ley, o no hagan relación a la defensa o seguridad nacional. </t>
  </si>
  <si>
    <t>Sobre la Organización del Sistema de control Fiscal financiero y los organismos que la ejercen</t>
  </si>
  <si>
    <t>De la Participación Comunitaria. </t>
  </si>
  <si>
    <t>Por la cual se establecen normas para el ejercicio de control interno en las entidades y organismos del estado y se dictan otras disposiciones.</t>
  </si>
  <si>
    <t>Ley</t>
  </si>
  <si>
    <t>Ley orgánica Plan Nacional de Desarrollo</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</si>
  <si>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</si>
  <si>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Ley Estatutaria de Veedurías Ciudadanas</t>
  </si>
  <si>
    <t>Las veedurías tienen derecho a conocer las políticas, proyectos, programas, contratos. etc. Información es de obligatoria respuesta</t>
  </si>
  <si>
    <t>Por la cual se crea el acta de informe de gestión</t>
  </si>
  <si>
    <t>Aplicación total</t>
  </si>
  <si>
    <t>Por la cual se dictan disposiciones sobre racionalización de trámites y procedimientos administrativos de los organismos y entidades del Estado y de los particulares que ejercen funciones públicas o prestan servicios públicos.</t>
  </si>
  <si>
    <t xml:space="preserve">Por la cual se dictan normas orientadas a fortalecer los mecanismos de prevención, investigación y sanción de actos de corrupción y la efectividad del control de la gestión pública </t>
  </si>
  <si>
    <t>Por la cual se expide el Código de Procedimiento Administrativo y de lo Contencioso Administrativo</t>
  </si>
  <si>
    <t>Por medio de la cual se crea la ley de transparencia y del derecho a la información pública nacional y se dictan otras disposiciones</t>
  </si>
  <si>
    <t xml:space="preserve">Aplicación total </t>
  </si>
  <si>
    <t>Por la cual se dictan disposiciones en materia de promoción y protección del derecho a la participación democrática</t>
  </si>
  <si>
    <t>Título IV de la Rendición de Cuentas Capítulo I Artículos 48, 49, 50,51, 52, 53, 54, 55 y 56</t>
  </si>
  <si>
    <t>La estrategia de rendición de cuentas hace parte del Plan Anticorrupción y de Atención al Ciudadano.</t>
  </si>
  <si>
    <t>Política de Rendición de Cuentas de la Rama Ejecutiva a Los Ciudadanos</t>
  </si>
  <si>
    <t xml:space="preserve">Decreto </t>
  </si>
  <si>
    <t>Por medio de la cual se reglamentan las Veedurías Ciudadanas</t>
  </si>
  <si>
    <t>Entrega de información</t>
  </si>
  <si>
    <t>por el cual se organiza un sistema de aseguramiento de la calidad, almacenamiento y consulta de la información básica colombiana y se dictan otras disposiciones</t>
  </si>
  <si>
    <t>Define la información oficial básica, promueve su generación, adecuada administración y establece la creación de un portal de difusión.</t>
  </si>
  <si>
    <t>Por medio del cual se define la estrategia de monitoreo, seguimiento y control integral al gasto que se realice con recursos del Sistema General de Participaciones.</t>
  </si>
  <si>
    <t>Decreto</t>
  </si>
  <si>
    <t>Por medio del cual se modifica la estructura de la Superintendencia de Industria y Comercio, se determinan las funciones de sus dependencias y se dictan otras disposiciones.</t>
  </si>
  <si>
    <t>Por el cual se reglamentan los artículos de 73 y 76 la Ley 1474 de 2011</t>
  </si>
  <si>
    <t xml:space="preserve">Decreto   </t>
  </si>
  <si>
    <t>"Por el cual se corrigen yerros en la Ley 1712 de 2014"</t>
  </si>
  <si>
    <t>Resolución orgánica</t>
  </si>
  <si>
    <t>Resolución</t>
  </si>
  <si>
    <t>Por la cual se crea el Comité de Coordinación y Seguimiento en las áreas Institucionales y el de Gestión en cada una de las dependencias de la Superintendencia de Industria y Comercio.</t>
  </si>
  <si>
    <t>Eficacia</t>
  </si>
  <si>
    <t>Reportes, Informes</t>
  </si>
  <si>
    <t>Anual</t>
  </si>
  <si>
    <t>SC03 Gestión Ambiental</t>
  </si>
  <si>
    <t>Prácticas y controles en Seguridad y Salud en el Trabajo</t>
  </si>
  <si>
    <t>Art. 36.2</t>
  </si>
  <si>
    <t>Por medio del cual se expide el Decreto Reglamentario Único del Sector Presidencia de la República</t>
  </si>
  <si>
    <t>Por medio del cual se expide el Decreto Único Reglamentario del Sector Comercio, Industria y Turismo</t>
  </si>
  <si>
    <t xml:space="preserve">Documento Conpes </t>
  </si>
  <si>
    <t xml:space="preserve">Gestión Pública orientada a resultados </t>
  </si>
  <si>
    <t>Propone un sistema de evaluación conformado por dos módulos (autoevaluaciones y evaluaciones estratégicas)</t>
  </si>
  <si>
    <t>DE01   Formulación Estratégica 
DE02   Revisión Estratégica</t>
  </si>
  <si>
    <t>Todos los procesos de la Entidad</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</si>
  <si>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</si>
  <si>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</si>
  <si>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</si>
  <si>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</si>
  <si>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Partes interesadas (Grupos de Valor)</t>
  </si>
  <si>
    <t>SC04 Seguridad y Salud en el Trabajo</t>
  </si>
  <si>
    <t>Lineamientos y metodologías de gestión en Seguridad y Salud en el Trabajo</t>
  </si>
  <si>
    <t>Participar en las actividades definidas en los programas de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</si>
  <si>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</si>
  <si>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</si>
  <si>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</si>
  <si>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</si>
  <si>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</si>
  <si>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</si>
  <si>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 xml:space="preserve"> Información de cumplimiento de actividades establecidas en Planes, Programas y Proyectos.</t>
  </si>
  <si>
    <t>Seguimiento</t>
  </si>
  <si>
    <t>CI02 Seguimiento Sistema Integral de Gestión Institucional
DE02 Revisión Estratégica</t>
  </si>
  <si>
    <t>Realizar Comité de Gestión, verificar cumplimiento y establecer acciones</t>
  </si>
  <si>
    <t>Establecer acciones correctivas y preventivas (de ser necesario)</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</si>
  <si>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</si>
  <si>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</si>
  <si>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</si>
  <si>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</si>
  <si>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</si>
  <si>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</si>
  <si>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</si>
  <si>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</si>
  <si>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</si>
  <si>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</si>
  <si>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</si>
  <si>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DE02   Revisión Estratégica</t>
  </si>
  <si>
    <t>Ministerio de Comercio, Industria y Turismo
Departamento Nacional de Planeación
Departamento Administrativo de la Función Pública</t>
  </si>
  <si>
    <t>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t>
  </si>
  <si>
    <t xml:space="preserve">
Lineamientos para el seguimiento y verificación del Plan Estratégico Institucional, el Plan de Acción Institucional, la Programación Presupuestal y los Proyectos de Inversión </t>
  </si>
  <si>
    <t xml:space="preserve"> Ministerio de Comercio, Industria y Turismo-MINCIT
Departamento Nacional de Planeación
Entes de control y vigilancia
Partes interesadas (Grupos de Valor)</t>
  </si>
  <si>
    <t>Información sistema de trámites
Plan Estratégico Sectorial
Plan Estratégico Institucional
Proyecto de Inversión</t>
  </si>
  <si>
    <t xml:space="preserve">Correo electrónico o notificación con los lineamientos para el seguimiento y verificación del Plan de Acción Institucional y los Proyectos de Inversión </t>
  </si>
  <si>
    <t>Superintendentes delegados
Secretario (a) General
Jefes de Oficina
Directores 
Coordinadores
Enlaces</t>
  </si>
  <si>
    <t>Reporte de seguimiento al plan de acción
Reporte de seguimiento a proyectos de inversión
Soportes y evidencias del cumplimiento de actividades y productos</t>
  </si>
  <si>
    <t>Realizar mediciones de seguimiento al plan estratégico institucional y plan de acción. De acuerdo con lo establecido en el Procedimiento DE02-P01 Seguimiento a la Planeación Institucional.</t>
  </si>
  <si>
    <t xml:space="preserve">
Validación de la información reportada por las áreas al plan de acción
Validación de la información reportada por las áreas los proyectos de inversión</t>
  </si>
  <si>
    <t>Seguimiento a los productos y actividades de los planes de acción con mediciones de seguimiento</t>
  </si>
  <si>
    <t>Socializar el seguimiento a los planes de acción. De acuerdo con lo establecido en el Procedimiento DE02-P01 Seguimiento a la Planeación Institucional.</t>
  </si>
  <si>
    <t xml:space="preserve">Lista de asistencia de las reuniones con cada área
Publicación del seguimiento a los planes de acción </t>
  </si>
  <si>
    <t>Elaborar y presentar informes de seguimiento. De acuerdo con lo establecido en el Procedimiento DE02-P01 Seguimiento a la Planeación Institucional.</t>
  </si>
  <si>
    <t>Seguimiento a los productos y actividades de los planes de acción con mediciones de seguimiento.</t>
  </si>
  <si>
    <t xml:space="preserve">
Validación de la información reportada por las áreas al plan de acción.</t>
  </si>
  <si>
    <t>Informes de Seguimiento gestión</t>
  </si>
  <si>
    <t>Congreso de la República
Ministerio de Comercio, Industria y Turismo-MINCIT
Entes de control y vigilancia
Partes interesadas (Grupos de Valor)</t>
  </si>
  <si>
    <t>Validación de la información reportada por las áreas los proyectos de inversión</t>
  </si>
  <si>
    <t>Seguimiento cargado en el sistema - SPI</t>
  </si>
  <si>
    <t>Inicia con la orientación metodológica para el seguimiento de planes y proyectos, así como la actualización de las herramientas de medición y finaliza con los Informes de Seguimiento a la Gestión.</t>
  </si>
  <si>
    <t>Diseñar y ejecutar la estrategia de rendición de cuentas de la Superintendencia de Industria y Comercio. De acuerdo a lo establecido en el Procedimiento DE02-P02 Rendición de Cuentas.</t>
  </si>
  <si>
    <t>Jefe Oficina Asesora de Planeación
Jefe Oficina Servicios al Consumidor y Apoyo Empresarial 
Servidores Públicos o contratistas designados de la OAP y OSCAE</t>
  </si>
  <si>
    <t xml:space="preserve">Audiencia Rendición de Cuentas 
Informe general Rendición de Cuentas </t>
  </si>
  <si>
    <t xml:space="preserve">Superintendente de Industria y Comercio
Todos los procesos </t>
  </si>
  <si>
    <t>Ministerio de Comercio, Industria y Turismo - MINCIT
Entes de control y vigilancia
Partes interesadas (Grupos de Valor)</t>
  </si>
  <si>
    <t>Entes de control y vigilancia
Partes interesadas (Grupos de Valor)</t>
  </si>
  <si>
    <t>Alta Dirección de la SIC
Todos los procesos</t>
  </si>
  <si>
    <t xml:space="preserve">Lineamientos Superintendente de Industria y Comercio
Informes FURAG, MECI 
Índice de transparencia 
Caracterización de usuarios
Informe de rendición de cuentas de las Delegaturas, Oficinas y Secretaria General </t>
  </si>
  <si>
    <t>CÓDIGO:</t>
  </si>
  <si>
    <t>VERSIÓN:</t>
  </si>
  <si>
    <t>FECHA:</t>
  </si>
  <si>
    <t>DE02-C01</t>
  </si>
  <si>
    <r>
      <t xml:space="preserve">Cargar el reporte de seguimiento a los proyectos de inversión en el Sistema de Seguimiento a Proyectos de Inversión - SPI. De </t>
    </r>
    <r>
      <rPr>
        <sz val="11"/>
        <rFont val="Arial"/>
        <family val="2"/>
      </rPr>
      <t>acuerdo a lo establecido en el Procedimiento DE02-P03</t>
    </r>
    <r>
      <rPr>
        <sz val="11"/>
        <color theme="1"/>
        <rFont val="Arial"/>
        <family val="2"/>
      </rPr>
      <t xml:space="preserve"> Seguimiento a los Proyectos de Inversión.</t>
    </r>
  </si>
  <si>
    <t>Numero   /   Fecha</t>
  </si>
  <si>
    <t>3654  /  2010</t>
  </si>
  <si>
    <t>23, 74, 209, 270, 343</t>
  </si>
  <si>
    <t>4886  /  2011</t>
  </si>
  <si>
    <t>1862  /  2015</t>
  </si>
  <si>
    <t>"Por el cual se corrige un yerro en la Ley 1712 de 2014', publicado en el Diario Oficial No. 49.637 de 16 de septiembre de 2015"</t>
  </si>
  <si>
    <t>3851  /  2006</t>
  </si>
  <si>
    <t>028  /  2008</t>
  </si>
  <si>
    <t>17, 18, 19, 20</t>
  </si>
  <si>
    <t>Presentación de metas de administración municipal y departamental,
Informe de resultados.
Rendición de cuentas de entidades territoriales.
Consulta pública de resultados</t>
  </si>
  <si>
    <t>2641  /  2012</t>
  </si>
  <si>
    <t>1, 2</t>
  </si>
  <si>
    <t>Metodología estrategias para la construcción del plan anticorrupción y de atención al ciudadano.
Estándares para la construcción del plan anticorrupción y de atención al ciudadano</t>
  </si>
  <si>
    <t>1083  /  2015</t>
  </si>
  <si>
    <t>Por medio del cual se expide el Decreto Único Reglamentario del Sector de Función Pública y demás decretos de modificaciones</t>
  </si>
  <si>
    <t>1494  /  2015</t>
  </si>
  <si>
    <t>4, 26</t>
  </si>
  <si>
    <t xml:space="preserve">Corríjase el yerro contenido en el artículo 26 de la Ley 1712 de 2014. El artículo 26 de la Ley 1712 de 2014 quedará así: 
Respuesta a solicitud de acceso a información. </t>
  </si>
  <si>
    <t>152  /  1994</t>
  </si>
  <si>
    <t>850  /  2003</t>
  </si>
  <si>
    <t>951  /  2005</t>
  </si>
  <si>
    <t>962  /  2005</t>
  </si>
  <si>
    <t>1474  /  2011</t>
  </si>
  <si>
    <t>1437  /  2011</t>
  </si>
  <si>
    <t>1712  /  2014</t>
  </si>
  <si>
    <t>1757  /  2015</t>
  </si>
  <si>
    <t>57  /  1985</t>
  </si>
  <si>
    <t>42  /  1993</t>
  </si>
  <si>
    <t>80  /  1993 </t>
  </si>
  <si>
    <t>87  /  1993</t>
  </si>
  <si>
    <t>489  /  1998</t>
  </si>
  <si>
    <t>594  /  2000</t>
  </si>
  <si>
    <t>11,19,21,27</t>
  </si>
  <si>
    <t>Conformación archivos públicos, Soporte documental, Programas de gestión documental, Acceso y consulta de documentos.</t>
  </si>
  <si>
    <t xml:space="preserve">850  /  2003 </t>
  </si>
  <si>
    <t>962  /   2005</t>
  </si>
  <si>
    <t>909  /  2004</t>
  </si>
  <si>
    <t>“Por la cual se expiden normas que regulan el Empleo Público, la Carrera Administrativa, la Gerencia Pública y se dictan otras disposiciones.”</t>
  </si>
  <si>
    <t>1753  /   2015</t>
  </si>
  <si>
    <t>Por la cual se expide el Plan Nacional de Desarrollo 2014-2018 “Todos por un nuevo país”.</t>
  </si>
  <si>
    <t>Integración sistemas de gestión</t>
  </si>
  <si>
    <t>22793  /  2011</t>
  </si>
  <si>
    <t>2790 / 2015</t>
  </si>
  <si>
    <t>775 / 2005</t>
  </si>
  <si>
    <t>Por el cual se establece el Sistema Específico de Carrera Administrativa para las Superintendencias de la Administración Pública Nacional.</t>
  </si>
  <si>
    <t>Plan Anual de Gestión. Con fundamento en el marco constitucional y legal, cada Superintendente deberá aprobar para cada vigencia fiscal, a más tardar el 15 de diciembre de cada año, el Plan Anual de Gestión para el año siguiente, el cual para su elaboración y consolidación, definirá mecanismos de participación de todos los servidores públicos de la entidad respectiva.  En el Plan Anual de Gestión se identificarán todos los proyectos, actividades y funciones que deberá desarrollar la Superintendencia, y será la base para la concertación de objetivos y posterior evaluación de los servidores de carrera. 
Dicho Plan incluirá de manera detallada todas las metas operativas institucionales e individuales y las acciones de mejoramiento a las que se comprometerán cada Superintendencia, el Superintendente y cada uno de los servidores públicos de la entidad, durante la vigencia del Plan.</t>
  </si>
  <si>
    <t xml:space="preserve">1081  /  2015 </t>
  </si>
  <si>
    <t>1499 / 2017</t>
  </si>
  <si>
    <r>
      <t>Por medio del cual se modifica el Decreto 1083 de 2015, Decreto Único Reglamentario del Sector Función Pública, en lo relacionado con el Sistema de Gestión establecido en el artículo 133 de la Ley 1753 de 2015</t>
    </r>
    <r>
      <rPr>
        <sz val="10"/>
        <color rgb="FF707070"/>
        <rFont val="Arial"/>
        <family val="2"/>
      </rPr>
      <t>.</t>
    </r>
  </si>
  <si>
    <t>1074 /2015</t>
  </si>
  <si>
    <t xml:space="preserve">Directiva Presidencial </t>
  </si>
  <si>
    <t>2790 / 1995</t>
  </si>
  <si>
    <t>Eficacia de producto del Plan de Acción Institucional</t>
  </si>
  <si>
    <t>Eficacia de la Gestión en el periodo Evaluado - EGPE del Plan de Acción Institucional</t>
  </si>
  <si>
    <t>Valor total obligado por los Proyectos de Inversión.</t>
  </si>
  <si>
    <t xml:space="preserve">Sumatoria de los valores obligados por los Proyectos de inversión </t>
  </si>
  <si>
    <t>PAA</t>
  </si>
  <si>
    <t>proy</t>
  </si>
  <si>
    <t>Metas</t>
  </si>
  <si>
    <t>amance</t>
  </si>
  <si>
    <t>SUIFP</t>
  </si>
  <si>
    <t>Cumplimiento de las metas fijadas en los Proyectos de Inversión activos para cada vigencia.</t>
  </si>
  <si>
    <t>Corresponde al promedio de los resultados obtenidos para cada una de las áreas en el ejercicio de seguimiento al PAI y medición de indicadores.</t>
  </si>
  <si>
    <t>Promedio de los resultados de eficacia de la gestión del periodo evaluado.</t>
  </si>
  <si>
    <t xml:space="preserve">Promedio de los resultados de eficacia de producto obtenidos por las áreas registradas en el PAI para el periodo evaluado </t>
  </si>
  <si>
    <t>Promedio de los resultados de eficacia de producto para el  periodo evaluado.</t>
  </si>
  <si>
    <t>Corresponde al promedio de los resultados de eficacia de producto  obtenidos para cada una de las áreas en el ejercicio de seguimiento al PAI y medición de indicadores.</t>
  </si>
  <si>
    <t>Promedio de los resultados de eficacia de la gestión del periodo evaluado obtenidos por las áreas registradas en el PAI.</t>
  </si>
  <si>
    <t xml:space="preserve">                 </t>
  </si>
  <si>
    <t>Informes, reportes SUIFP</t>
  </si>
  <si>
    <t>N/A nueva metodología de cálculo del indicador</t>
  </si>
  <si>
    <t>N/A</t>
  </si>
  <si>
    <t>Alta Dirección de la SIC
DE01 Formulación Estratégica 
DE02 Revisión Estratégica
CI02 Seguimiento Sistema Integral de Gestión Institucional</t>
  </si>
  <si>
    <t xml:space="preserve">
Lineamientos Superintendente de Industria y Comercio
Resultados de auditorias internas y externas
Plan Estratégico Sectorial
Plan Estratégico Institucional
Proyecto de Inversión
Plan Anual de Adquisiciones de la vigencia anterior
Plan de Acción Institucional (PAI) de la vigencia anterior
Planes de Mejoramiento
Mapa de Riesgos
Indicadores
Encuestas y otros mecanismos de retroalimentación de los grupos de valor
</t>
  </si>
  <si>
    <t>Establecer los lineamientos para realizar seguimiento y verificación al cumplimiento del Plan Estratégico Institucional, el Plan de Acción Institucional, Plan Anual de Adquisiciones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t>
  </si>
  <si>
    <t>Realizar la solicitud de seguimiento del plan estrategico institucional, los planes de acción y proyectos de inversión. De acuerdo con lo establecido en los Procedimientos DE02-P01 Seguimiento a la Planeación Institucional y DE02-P03 Seguimiento a los Proyectos de Inversión .</t>
  </si>
  <si>
    <t>Consolidar y validar la consistencia de la información reportada por las áreas. De acuerdo con lo establecido en los Procedimientos DE02-P01 Seguimiento a la Planeación Institucional y DE02-P03 Seguimiento a los Proyectos de Inversión .</t>
  </si>
  <si>
    <t>Reportar el seguimiento al plan estrategico institucional, plan de acción y proyectos de inversión. De acuerdo a lo establecido en el Procedimiento DE02-P01 Seguimiento a la Planeación Institucional y DE02-P03 Seguimiento a los Proyectos de Inversión.</t>
  </si>
  <si>
    <t>Corresponde al promedio simple de los porcentajes de avance de  Proyectos de Inversión activos para la vigencia.</t>
  </si>
  <si>
    <t>Medir el avance total de los proyectos de inversión en la vigencia fente a las metas de gestión y físicas programadas con el fin de evaluar la eficacia en la gestión en los proyectos de Inversión,que permita facilitar la toma de decisiones.</t>
  </si>
  <si>
    <t>Calcula el promedio simple de avance de la ejecución de metas de gestión y físicas registradas para la vigencia, respecto a la meta establecida para el periodo evaluado. Este indicador acumula los cumplimientos trimestrales para evaluar el cumplimiento anual.</t>
  </si>
  <si>
    <t>Cumplimiento en la ejecución de obligaciones de  Proyectos de Inversión programadas en el Plan Anual de Adquisiciones</t>
  </si>
  <si>
    <t>96% promedio últimos 3 años</t>
  </si>
  <si>
    <t>90.1 promedio últimos 3 años</t>
  </si>
  <si>
    <t>SPI</t>
  </si>
  <si>
    <t>Informes de seguimiento mensuales Ejecución del SIIF</t>
  </si>
  <si>
    <t>Promedio cumplimiento metas de gestión y físicas</t>
  </si>
  <si>
    <t xml:space="preserve">Promedio de porcentajes de cumplimiento  de metas de gestión y físicas cada proyectos de inversión </t>
  </si>
  <si>
    <t xml:space="preserve">Calcula el porcentaje de cumplimiento en la ejecución de obligaciones presupuestales, mediante la división del  valor total obligado para proyectos de Inversión entre el  valor total acumulado de obligaciones programados en el Plan Anual de Adquisiciones, respecto a la meta establecida para el periodo evaluado  (Versión seleccionada) </t>
  </si>
  <si>
    <t>Calcula el nivel de cumplimiento promedio de los productos registradas en el PAI ,  mediante el promedio de los resultados de eficacia de producto obtenidos para cada una de las áreas en el ejercicio de seguimiento al PAI y medición de indicadores en el periodo evaluado.</t>
  </si>
  <si>
    <t>Calcula el nivel de cumplimiento de las actividades registradas en el PAI,  mediante el promedio de los resultados obtenidos para cada una de las áreas en el ejercicio de seguimiento al PAI y medición de indicadores en el periodo evaluado.</t>
  </si>
  <si>
    <t>Valor total obligado por los proyectos de inversión / Valor acumulado de obligaciónes para los proyectos de inversión registrado en el PAA (Versión seleccionada)</t>
  </si>
  <si>
    <t>Meta: Valor total acumulado de obligaciones registradas en el PAA  (Versión seleccionada)</t>
  </si>
  <si>
    <t>Sumatoria del acumulado mensual de obligaciones registrado en el PAA en la versión seleccionada para establecer las metas de cumplimiento de la vigencia, de acuerdo a lo programado en el periodo evaluado.  (Versión seleccionada)</t>
  </si>
  <si>
    <t>Deteminar el cumplimiento de la ejecución de obligaciones presupuestales para los Proyectos de Inversión de acuerdo a los valores programados en el Plan Anual de Adquisiciones (versión seleccionada) para cada trimestre.</t>
  </si>
  <si>
    <t>Medir el cumplimiento promedio de los productos registrados en el PAI que finalizan en el periodo evaluado, con el fin de establecer la eficacia de la gestión y asi obtener información oportuna para la formulación de acciones (preventivas, correctivas y de mejora).</t>
  </si>
  <si>
    <t>Medir el cumplimiento de las actividades registradas en el PAI que finalizan en el periodo evaluado, con el fin de establecer la eficacia de la gestión y asi obtener información oportuna para la formulación de acciones (preventivas, correctivas y de mejora).</t>
  </si>
  <si>
    <t>1081 / 2015</t>
  </si>
  <si>
    <t xml:space="preserve">Autoridades ambientales (Ministerios, Corporaciones Autónomas Regionales, Secretarías, entre otras)  </t>
  </si>
  <si>
    <t>Ministerio del trabajo
ARL POSITIVA SEGUROS</t>
  </si>
  <si>
    <t>2573/2014</t>
  </si>
  <si>
    <t>Por el cual se establecen los lineamientos generales de la Estrategia de Gobierno en línea, se reglamenta parcialmente la Ley 1341 de 2009 y se dictan otras disposiciones.</t>
  </si>
  <si>
    <t>El representante legal de cada sujeto obligado, será el responsable de coordinar, hacer seguimiento y verificación de la implementación y desarrollo de la Estrategia de Gobierno en Línea.
Responsable de orientar la implementación de la Estrategia de Gobierno en Línea (Seguimiento a productos del PA OTI, PETI)</t>
  </si>
  <si>
    <t xml:space="preserve">Decreto / Ley </t>
  </si>
  <si>
    <t>403 /2020</t>
  </si>
  <si>
    <t>Por el cual se dictan normas para la correcta implementación del Acto Legislativo 04 de 2019 y el fortalecimiento del control fiscal</t>
  </si>
  <si>
    <t>1952 / 2019</t>
  </si>
  <si>
    <t>Por medio de la cual se expide el Código General Disciplinario, se derogan la Ley 734 de 2002 y algunas disposiciones de la Ley 1474 de 2011, relacionadas con el derecho disciplinario.</t>
  </si>
  <si>
    <t>Garantía de la función pública</t>
  </si>
  <si>
    <t>Estado comparativo de la ejecución de los ingresos y gastos contemplados en los dos primeros literales del presente artículo, en forma tal que se refleje el superávit o déficit resultante. Esta información deberá presentarse de manera que permita distinguir las fuentes de financiación del presupuesto.</t>
  </si>
  <si>
    <t xml:space="preserve">2 
4 </t>
  </si>
  <si>
    <t>Objetivos del Sistema de Control Interno. 
Elementos para el Sistema de Control Interno.</t>
  </si>
  <si>
    <t xml:space="preserve">Objetivos, Los organismos de planeación en sus diferentes niveles y ámbitos de acción, suministrarán la información sobre los planes, programas y proyectos adoptados y organizarán sesiones amplias de explicación o instrumentos masivos de divulgación sobre los recursos asignados, beneficiarios y metodologías de seguimiento y evaluación de los mismos. 
  </t>
  </si>
  <si>
    <t>CAPITULO II</t>
  </si>
  <si>
    <t>De los principios que orientan la permanencia en el servicio y de la evaluación del desempeño</t>
  </si>
  <si>
    <t>7350/2013</t>
  </si>
  <si>
    <t>Por la cual se modifica la Resolución Orgánica número 6289 del 8 de marzo del 2011 que “Establece el Sistema de Rendición Electrónica de la Cuenta e Informes (SIRECI), que deben utilizar los sujetos de control fiscal para la presentación de la Rendición de Cuenta e Informes a la Contraloría General de la República.</t>
  </si>
  <si>
    <t>Derecho de petición, Derecho de las personas y organizaciones Acceso a los documentos públicos, Principios de la función administrativa, Participación Ciudadana, Sistemas de evaluación y gestión.</t>
  </si>
  <si>
    <t>1,3,4, 15, 29, 30,43</t>
  </si>
  <si>
    <t>Propósito, Principios generales, conformación del PND, Coordinación de las labores de formulación, evaluación, Informes al Congreso, Informes del Gobernador o Alcalde.
Evaluación</t>
  </si>
  <si>
    <t>N° 4  / 2012</t>
  </si>
  <si>
    <t>20840 / 2020</t>
  </si>
  <si>
    <t>Por medio de la cual se deroga la Resolución 12600 de 2018 y se adoptan disposiciones frente a la conformación y funcionamiento del Comité Institucional de Gestión y Desempeño de la Superintendencia de Industria y Comercio”</t>
  </si>
  <si>
    <t>Por la cual se expide el Estatuto General de Contratación de la Administración Pública</t>
  </si>
  <si>
    <t>Por medio de la cual se dicta la Ley General de Archivos y se dictan otras disposiciones</t>
  </si>
  <si>
    <t>EFICIENCIA ADMINISTRATIVA Y LINEAMIENTOS DE LA POLÍTICA CERO PAPEL EN LA ADMINISTRACIÓN PÚBLICA</t>
  </si>
  <si>
    <t>NORMOGRAMA DE02</t>
  </si>
  <si>
    <t>Circular</t>
  </si>
  <si>
    <t xml:space="preserve">Circula Única Superintendencia de Industria y Comercio </t>
  </si>
  <si>
    <t>1266/2008</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</si>
  <si>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</si>
  <si>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1581/2012</t>
  </si>
  <si>
    <t>Por la cual se dictan disposiciones generales para la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</si>
</sst>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36"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theme="1"/>
      <name val="Calibri"/>
      <family val="2"/>
      <scheme val="minor"/>
    </font>
    <font>
      <sz val="11"/>
      <color rgb="FFFF0000"/>
      <name val="Arial"/>
      <family val="2"/>
    </font>
    <font>
      <sz val="10"/>
      <color theme="1"/>
      <name val="Arial"/>
      <family val="2"/>
    </font>
    <font>
      <sz val="9"/>
      <color theme="1"/>
      <name val="Arial"/>
      <family val="2"/>
    </font>
    <font>
      <b/>
      <sz val="11"/>
      <name val="Arial"/>
      <family val="2"/>
    </font>
    <font>
      <sz val="11"/>
      <name val="Calibri"/>
      <family val="2"/>
      <scheme val="minor"/>
    </font>
    <font>
      <sz val="10"/>
      <color rgb="FF707070"/>
      <name val="Arial"/>
      <family val="2"/>
    </font>
    <font>
      <b/>
      <sz val="11"/>
      <name val="Arial Black"/>
      <family val="2"/>
    </font>
    <font>
      <sz val="11"/>
      <name val="Arial Black"/>
      <family val="2"/>
    </font>
    <font>
      <b/>
      <sz val="9"/>
      <name val="Arial Black"/>
      <family val="2"/>
    </font>
    <font>
      <sz val="9"/>
      <name val="Arial Black"/>
      <family val="2"/>
    </font>
  </fonts>
  <fills count="12">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s>
  <borders count="58">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right style="thin">
        <color indexed="64"/>
      </right>
      <top style="hair">
        <color auto="1"/>
      </top>
      <bottom style="hair">
        <color indexed="64"/>
      </bottom>
      <diagonal/>
    </border>
    <border>
      <left style="thin">
        <color auto="1"/>
      </left>
      <right/>
      <top style="thin">
        <color auto="1"/>
      </top>
      <bottom/>
      <diagonal/>
    </border>
    <border>
      <left style="thin">
        <color auto="1"/>
      </left>
      <right/>
      <top/>
      <bottom style="thin">
        <color auto="1"/>
      </bottom>
      <diagonal/>
    </border>
    <border>
      <left style="medium">
        <color auto="1"/>
      </left>
      <right style="hair">
        <color auto="1"/>
      </right>
      <top/>
      <bottom style="hair">
        <color auto="1"/>
      </bottom>
      <diagonal/>
    </border>
    <border>
      <left style="hair">
        <color auto="1"/>
      </left>
      <right style="medium">
        <color auto="1"/>
      </right>
      <top style="hair">
        <color auto="1"/>
      </top>
      <bottom/>
      <diagonal/>
    </border>
    <border>
      <left style="hair">
        <color auto="1"/>
      </left>
      <right style="medium">
        <color auto="1"/>
      </right>
      <top/>
      <bottom style="hair">
        <color auto="1"/>
      </bottom>
      <diagonal/>
    </border>
    <border>
      <left style="medium">
        <color indexed="64"/>
      </left>
      <right/>
      <top style="medium">
        <color indexed="64"/>
      </top>
      <bottom/>
      <diagonal/>
    </border>
    <border>
      <left/>
      <right/>
      <top style="medium">
        <color auto="1"/>
      </top>
      <bottom/>
      <diagonal/>
    </border>
    <border>
      <left/>
      <right style="hair">
        <color auto="1"/>
      </right>
      <top style="medium">
        <color indexed="64"/>
      </top>
      <bottom/>
      <diagonal/>
    </border>
    <border>
      <left style="hair">
        <color indexed="64"/>
      </left>
      <right/>
      <top style="medium">
        <color auto="1"/>
      </top>
      <bottom style="hair">
        <color auto="1"/>
      </bottom>
      <diagonal/>
    </border>
    <border>
      <left style="medium">
        <color indexed="64"/>
      </left>
      <right/>
      <top/>
      <bottom style="hair">
        <color auto="1"/>
      </bottom>
      <diagonal/>
    </border>
    <border>
      <left style="thin">
        <color auto="1"/>
      </left>
      <right style="thin">
        <color auto="1"/>
      </right>
      <top/>
      <bottom style="thin">
        <color auto="1"/>
      </bottom>
      <diagonal/>
    </border>
  </borders>
  <cellStyleXfs count="7">
    <xf numFmtId="0" fontId="0" fillId="0" borderId="0"/>
    <xf numFmtId="0" fontId="9" fillId="0" borderId="0" applyNumberFormat="0" applyFill="0" applyBorder="0" applyAlignment="0" applyProtection="0"/>
    <xf numFmtId="0" fontId="17" fillId="0" borderId="0"/>
    <xf numFmtId="0" fontId="17" fillId="0" borderId="0"/>
    <xf numFmtId="0" fontId="25" fillId="0" borderId="0"/>
    <xf numFmtId="43" fontId="25" fillId="0" borderId="0" applyFont="0" applyFill="0" applyBorder="0" applyAlignment="0" applyProtection="0"/>
    <xf numFmtId="9" fontId="25" fillId="0" borderId="0" applyFont="0" applyFill="0" applyBorder="0" applyAlignment="0" applyProtection="0"/>
  </cellStyleXfs>
  <cellXfs count="376">
    <xf numFmtId="0" fontId="0" fillId="0" borderId="0" xfId="0"/>
    <xf numFmtId="0" fontId="0" fillId="0" borderId="23" xfId="0" applyBorder="1"/>
    <xf numFmtId="0" fontId="0" fillId="0" borderId="0" xfId="0" applyBorder="1"/>
    <xf numFmtId="0" fontId="0" fillId="0" borderId="24" xfId="0" applyBorder="1"/>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0" xfId="0" applyFont="1" applyFill="1" applyBorder="1" applyAlignment="1">
      <alignment vertical="center"/>
    </xf>
    <xf numFmtId="0" fontId="10" fillId="0" borderId="24" xfId="0" applyFont="1" applyBorder="1"/>
    <xf numFmtId="0" fontId="11" fillId="0" borderId="37" xfId="0" applyFont="1" applyBorder="1"/>
    <xf numFmtId="0" fontId="11" fillId="0" borderId="38" xfId="0" applyFont="1" applyBorder="1"/>
    <xf numFmtId="0" fontId="13" fillId="0" borderId="23" xfId="0" applyFont="1" applyBorder="1"/>
    <xf numFmtId="0" fontId="10" fillId="0" borderId="28" xfId="0" applyFont="1" applyBorder="1"/>
    <xf numFmtId="0" fontId="7" fillId="3" borderId="31" xfId="0" applyFont="1" applyFill="1" applyBorder="1" applyAlignment="1">
      <alignment vertical="center"/>
    </xf>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7" fillId="4" borderId="7" xfId="0" applyFont="1" applyFill="1" applyBorder="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8" fillId="4" borderId="3"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7" fillId="2" borderId="30" xfId="0" applyFont="1" applyFill="1" applyBorder="1" applyAlignment="1">
      <alignment horizontal="center" vertical="center"/>
    </xf>
    <xf numFmtId="0" fontId="7" fillId="2" borderId="36"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4" fillId="0" borderId="19"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1" fillId="0" borderId="0" xfId="0" applyFont="1"/>
    <xf numFmtId="0" fontId="7" fillId="3" borderId="29" xfId="0" applyFont="1" applyFill="1" applyBorder="1" applyAlignment="1">
      <alignment horizontal="center" vertical="center"/>
    </xf>
    <xf numFmtId="0" fontId="10" fillId="0" borderId="19" xfId="0" applyFont="1" applyBorder="1" applyAlignment="1">
      <alignment horizontal="center"/>
    </xf>
    <xf numFmtId="0" fontId="10" fillId="0" borderId="6" xfId="0" applyFont="1" applyBorder="1" applyAlignment="1">
      <alignment horizontal="center"/>
    </xf>
    <xf numFmtId="0" fontId="10" fillId="0" borderId="7" xfId="0" applyFont="1" applyBorder="1" applyAlignment="1">
      <alignment horizontal="center"/>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24" fillId="0" borderId="0" xfId="0" applyFont="1" applyFill="1" applyBorder="1" applyAlignment="1">
      <alignment vertical="center" wrapText="1"/>
    </xf>
    <xf numFmtId="0" fontId="10" fillId="0" borderId="0" xfId="0" applyFont="1" applyBorder="1" applyAlignment="1">
      <alignment horizontal="center" vertical="center"/>
    </xf>
    <xf numFmtId="0" fontId="12" fillId="0" borderId="32" xfId="0" applyFont="1" applyBorder="1" applyAlignment="1">
      <alignment horizontal="center" vertical="center"/>
    </xf>
    <xf numFmtId="0" fontId="10" fillId="0" borderId="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0" xfId="0" applyFont="1" applyBorder="1" applyAlignment="1">
      <alignment horizontal="justify" vertical="center"/>
    </xf>
    <xf numFmtId="0" fontId="22" fillId="0" borderId="0" xfId="0" applyFont="1" applyBorder="1" applyAlignment="1">
      <alignment horizontal="center" vertical="center"/>
    </xf>
    <xf numFmtId="0" fontId="10" fillId="0" borderId="0" xfId="0" applyFont="1" applyBorder="1" applyAlignment="1">
      <alignment horizontal="center" vertical="center" wrapText="1"/>
    </xf>
    <xf numFmtId="0" fontId="10" fillId="0" borderId="24" xfId="0" applyFont="1" applyBorder="1" applyAlignment="1">
      <alignment horizontal="center" vertical="center" wrapText="1"/>
    </xf>
    <xf numFmtId="0" fontId="17" fillId="0" borderId="32" xfId="0" applyFont="1" applyFill="1" applyBorder="1" applyAlignment="1">
      <alignment horizontal="left" vertical="center" wrapText="1"/>
    </xf>
    <xf numFmtId="0" fontId="27" fillId="0" borderId="32" xfId="0" applyFont="1" applyBorder="1" applyAlignment="1">
      <alignment wrapText="1"/>
    </xf>
    <xf numFmtId="0" fontId="4" fillId="0" borderId="19" xfId="0" applyFont="1" applyBorder="1" applyAlignment="1">
      <alignment horizontal="center"/>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8" fillId="4" borderId="19"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0" fillId="0" borderId="3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1" xfId="0" applyFont="1" applyFill="1" applyBorder="1" applyAlignment="1">
      <alignment horizontal="center" vertical="center" wrapText="1"/>
    </xf>
    <xf numFmtId="0" fontId="23" fillId="0" borderId="30" xfId="0" applyFont="1" applyFill="1" applyBorder="1" applyAlignment="1">
      <alignment horizontal="center" vertical="center" wrapText="1"/>
    </xf>
    <xf numFmtId="0" fontId="23" fillId="0" borderId="0" xfId="0" applyFont="1" applyFill="1" applyBorder="1" applyAlignment="1">
      <alignment horizontal="center"/>
    </xf>
    <xf numFmtId="0" fontId="29" fillId="0" borderId="1"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Fill="1" applyBorder="1" applyAlignment="1">
      <alignment vertical="center" wrapText="1"/>
    </xf>
    <xf numFmtId="0" fontId="23" fillId="0" borderId="6" xfId="0" applyFont="1" applyFill="1" applyBorder="1" applyAlignment="1">
      <alignment horizontal="center"/>
    </xf>
    <xf numFmtId="0" fontId="23" fillId="0" borderId="1" xfId="0" applyFont="1" applyBorder="1" applyAlignment="1">
      <alignment horizontal="center" vertical="center" wrapText="1"/>
    </xf>
    <xf numFmtId="0" fontId="23" fillId="0" borderId="26" xfId="0" applyFont="1" applyBorder="1" applyAlignment="1">
      <alignment horizontal="center" vertical="center" wrapText="1"/>
    </xf>
    <xf numFmtId="0" fontId="17" fillId="0" borderId="23"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Fill="1" applyBorder="1" applyAlignment="1">
      <alignment horizontal="center" vertical="center" wrapText="1"/>
    </xf>
    <xf numFmtId="0" fontId="30" fillId="0" borderId="0" xfId="0" applyFont="1" applyBorder="1"/>
    <xf numFmtId="0" fontId="29"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7" xfId="0" applyFont="1" applyFill="1" applyBorder="1" applyAlignment="1">
      <alignment horizontal="center" vertical="center" wrapText="1"/>
    </xf>
    <xf numFmtId="0" fontId="29" fillId="0" borderId="0" xfId="0" applyFont="1" applyBorder="1" applyAlignment="1">
      <alignment horizontal="center" vertical="center" wrapText="1"/>
    </xf>
    <xf numFmtId="0" fontId="23" fillId="0" borderId="0" xfId="0" applyFont="1" applyBorder="1" applyAlignment="1">
      <alignment vertical="center" wrapText="1"/>
    </xf>
    <xf numFmtId="0" fontId="23" fillId="0" borderId="24" xfId="0" applyFont="1" applyBorder="1" applyAlignment="1">
      <alignment horizontal="center" vertical="center" wrapText="1"/>
    </xf>
    <xf numFmtId="0" fontId="29" fillId="0" borderId="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2" xfId="0" applyFont="1" applyBorder="1" applyAlignment="1">
      <alignment horizontal="center" vertical="center"/>
    </xf>
    <xf numFmtId="14" fontId="10" fillId="0" borderId="32" xfId="0" applyNumberFormat="1" applyFont="1" applyBorder="1" applyAlignment="1">
      <alignment horizontal="center" vertical="center"/>
    </xf>
    <xf numFmtId="0" fontId="10" fillId="0" borderId="0" xfId="0" applyFont="1" applyAlignment="1">
      <alignment horizontal="left"/>
    </xf>
    <xf numFmtId="0" fontId="22" fillId="9" borderId="32" xfId="0" applyFont="1" applyFill="1" applyBorder="1" applyAlignment="1">
      <alignment horizontal="left" vertical="center" wrapText="1"/>
    </xf>
    <xf numFmtId="0" fontId="22" fillId="9" borderId="32" xfId="0" applyFont="1" applyFill="1" applyBorder="1" applyAlignment="1">
      <alignment horizontal="center" vertical="center" wrapText="1"/>
    </xf>
    <xf numFmtId="0" fontId="17" fillId="0" borderId="32" xfId="0" applyFont="1" applyFill="1" applyBorder="1" applyAlignment="1">
      <alignment horizontal="left" vertical="top" wrapText="1"/>
    </xf>
    <xf numFmtId="0" fontId="28" fillId="0" borderId="0" xfId="0" applyFont="1" applyAlignment="1">
      <alignment horizontal="center" vertical="center"/>
    </xf>
    <xf numFmtId="0" fontId="28" fillId="0" borderId="0" xfId="0" applyFont="1"/>
    <xf numFmtId="0" fontId="27" fillId="0" borderId="32"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8" fillId="0" borderId="0" xfId="0" applyFont="1" applyAlignment="1">
      <alignment horizontal="left"/>
    </xf>
    <xf numFmtId="0" fontId="4" fillId="0" borderId="0" xfId="0" applyFont="1" applyBorder="1" applyAlignment="1">
      <alignment horizontal="center"/>
    </xf>
    <xf numFmtId="0" fontId="5" fillId="0" borderId="0" xfId="0" applyFont="1" applyBorder="1" applyAlignment="1">
      <alignment horizontal="center"/>
    </xf>
    <xf numFmtId="0" fontId="7" fillId="4" borderId="0" xfId="0" applyFont="1" applyFill="1" applyBorder="1" applyAlignment="1">
      <alignment horizontal="center" vertical="center"/>
    </xf>
    <xf numFmtId="0" fontId="0" fillId="0" borderId="0" xfId="0" applyAlignment="1">
      <alignment horizontal="center"/>
    </xf>
    <xf numFmtId="9" fontId="0" fillId="0" borderId="0" xfId="6" applyFont="1"/>
    <xf numFmtId="164" fontId="0" fillId="10" borderId="0" xfId="6" applyNumberFormat="1" applyFont="1" applyFill="1"/>
    <xf numFmtId="164" fontId="0" fillId="11" borderId="0" xfId="0" applyNumberFormat="1" applyFill="1"/>
    <xf numFmtId="164" fontId="0" fillId="0" borderId="0" xfId="0" applyNumberFormat="1"/>
    <xf numFmtId="0" fontId="34" fillId="4" borderId="0" xfId="0" applyFont="1" applyFill="1" applyBorder="1" applyAlignment="1">
      <alignment vertical="center" wrapText="1"/>
    </xf>
    <xf numFmtId="0" fontId="32" fillId="0" borderId="1" xfId="0" applyFont="1" applyBorder="1" applyAlignment="1">
      <alignment horizontal="center" vertical="center" wrapText="1"/>
    </xf>
    <xf numFmtId="0" fontId="32" fillId="0" borderId="6" xfId="0" applyFont="1" applyBorder="1" applyAlignment="1">
      <alignment vertical="center" wrapText="1"/>
    </xf>
    <xf numFmtId="0" fontId="34" fillId="0" borderId="0" xfId="0" applyFont="1" applyFill="1" applyBorder="1" applyAlignment="1">
      <alignment vertical="center" wrapText="1"/>
    </xf>
    <xf numFmtId="0" fontId="29" fillId="0" borderId="1" xfId="0" applyFont="1" applyBorder="1" applyAlignment="1">
      <alignment horizontal="center" vertical="center"/>
    </xf>
    <xf numFmtId="0" fontId="23" fillId="0" borderId="6" xfId="0" applyFont="1" applyBorder="1" applyAlignment="1">
      <alignment horizontal="center" vertical="center"/>
    </xf>
    <xf numFmtId="0" fontId="23" fillId="0" borderId="23" xfId="0" applyFont="1" applyBorder="1" applyAlignment="1">
      <alignment horizontal="center"/>
    </xf>
    <xf numFmtId="0" fontId="23" fillId="0" borderId="0" xfId="0" applyFont="1" applyBorder="1" applyAlignment="1">
      <alignment horizontal="center"/>
    </xf>
    <xf numFmtId="0" fontId="23" fillId="0" borderId="0" xfId="0" applyFont="1" applyFill="1" applyBorder="1" applyAlignment="1">
      <alignment horizontal="justify" vertical="center" wrapText="1"/>
    </xf>
    <xf numFmtId="0" fontId="23" fillId="0" borderId="0" xfId="0" applyFont="1" applyBorder="1" applyAlignment="1">
      <alignment horizontal="center" vertical="center"/>
    </xf>
    <xf numFmtId="0" fontId="23" fillId="4" borderId="0" xfId="0" applyFont="1" applyFill="1" applyBorder="1" applyAlignment="1">
      <alignment horizontal="center"/>
    </xf>
    <xf numFmtId="0" fontId="23" fillId="0" borderId="6" xfId="0" applyFont="1" applyBorder="1" applyAlignment="1">
      <alignment horizontal="center"/>
    </xf>
    <xf numFmtId="0" fontId="23" fillId="0" borderId="7" xfId="0" applyFont="1" applyBorder="1" applyAlignment="1">
      <alignment horizontal="center"/>
    </xf>
    <xf numFmtId="0" fontId="10" fillId="4" borderId="30" xfId="0" applyFont="1" applyFill="1" applyBorder="1" applyAlignment="1">
      <alignment horizontal="center" vertical="center" wrapText="1"/>
    </xf>
    <xf numFmtId="0" fontId="10" fillId="0" borderId="1" xfId="0" applyFont="1" applyBorder="1" applyAlignment="1">
      <alignment horizontal="center" vertical="center" wrapText="1"/>
    </xf>
    <xf numFmtId="14" fontId="0" fillId="4" borderId="25" xfId="0" applyNumberFormat="1" applyFill="1" applyBorder="1" applyAlignment="1">
      <alignment horizontal="center" vertical="center"/>
    </xf>
    <xf numFmtId="0" fontId="17" fillId="0" borderId="32" xfId="0" applyFont="1" applyBorder="1" applyAlignment="1">
      <alignment horizontal="left" vertical="top" wrapText="1"/>
    </xf>
    <xf numFmtId="0" fontId="17" fillId="0" borderId="32" xfId="0" applyFont="1" applyBorder="1" applyAlignment="1">
      <alignment horizontal="left" vertical="center" wrapText="1"/>
    </xf>
    <xf numFmtId="0" fontId="17" fillId="0" borderId="32" xfId="0" applyFont="1" applyBorder="1" applyAlignment="1">
      <alignment horizontal="center" vertical="center" wrapText="1"/>
    </xf>
    <xf numFmtId="0" fontId="27" fillId="0" borderId="32" xfId="0" applyFont="1" applyBorder="1" applyAlignment="1">
      <alignment horizontal="center" vertical="center" wrapText="1"/>
    </xf>
    <xf numFmtId="0" fontId="27" fillId="0" borderId="32" xfId="0" applyFont="1" applyFill="1" applyBorder="1" applyAlignment="1">
      <alignment horizontal="left" vertical="center" wrapText="1"/>
    </xf>
    <xf numFmtId="0" fontId="27" fillId="0" borderId="32" xfId="0" applyFont="1" applyBorder="1" applyAlignment="1">
      <alignment horizontal="left" vertical="center" wrapText="1"/>
    </xf>
    <xf numFmtId="0" fontId="27" fillId="0" borderId="57" xfId="0" applyFont="1" applyFill="1" applyBorder="1" applyAlignment="1">
      <alignment horizontal="left" vertical="center" wrapText="1"/>
    </xf>
    <xf numFmtId="0" fontId="28" fillId="0" borderId="0" xfId="0" applyFont="1" applyFill="1" applyAlignment="1">
      <alignment horizontal="center" vertical="center"/>
    </xf>
    <xf numFmtId="0" fontId="28" fillId="0" borderId="0" xfId="0" applyFont="1" applyFill="1"/>
    <xf numFmtId="0" fontId="27" fillId="0" borderId="32" xfId="0" applyFont="1" applyBorder="1" applyAlignment="1">
      <alignment horizontal="left" wrapText="1"/>
    </xf>
    <xf numFmtId="1" fontId="27" fillId="0" borderId="32" xfId="0" applyNumberFormat="1"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2" xfId="0" applyFont="1" applyFill="1" applyBorder="1" applyAlignment="1">
      <alignment horizontal="center" vertical="center"/>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7" xfId="0" applyFont="1" applyBorder="1" applyAlignment="1">
      <alignment horizontal="center" vertical="center" wrapText="1"/>
    </xf>
    <xf numFmtId="0" fontId="6" fillId="2" borderId="55"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23" fillId="4" borderId="16" xfId="0" applyFont="1" applyFill="1" applyBorder="1" applyAlignment="1">
      <alignment horizontal="left" vertical="center" wrapText="1"/>
    </xf>
    <xf numFmtId="0" fontId="23" fillId="4" borderId="4" xfId="0" applyFont="1" applyFill="1" applyBorder="1" applyAlignment="1">
      <alignment horizontal="left" vertical="center" wrapText="1"/>
    </xf>
    <xf numFmtId="0" fontId="23" fillId="4" borderId="25" xfId="0" applyFont="1" applyFill="1" applyBorder="1" applyAlignment="1">
      <alignment horizontal="left" vertical="center" wrapText="1"/>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16"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4" borderId="16" xfId="0" applyFont="1" applyFill="1" applyBorder="1" applyAlignment="1">
      <alignment horizontal="left" vertical="center"/>
    </xf>
    <xf numFmtId="0" fontId="23" fillId="4" borderId="4" xfId="0" applyFont="1" applyFill="1" applyBorder="1" applyAlignment="1">
      <alignment horizontal="left" vertical="center"/>
    </xf>
    <xf numFmtId="0" fontId="23" fillId="4" borderId="25" xfId="0" applyFont="1" applyFill="1" applyBorder="1" applyAlignment="1">
      <alignment horizontal="left" vertical="center"/>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4" fillId="0" borderId="4"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23" fillId="0" borderId="4" xfId="0" applyFont="1" applyBorder="1" applyAlignment="1">
      <alignment horizontal="center" vertical="center" wrapText="1"/>
    </xf>
    <xf numFmtId="0" fontId="35" fillId="4" borderId="6" xfId="0" applyFont="1" applyFill="1" applyBorder="1" applyAlignment="1">
      <alignment horizontal="center"/>
    </xf>
    <xf numFmtId="0" fontId="35" fillId="4" borderId="7" xfId="0" applyFont="1" applyFill="1" applyBorder="1" applyAlignment="1">
      <alignment horizontal="center"/>
    </xf>
    <xf numFmtId="0" fontId="32" fillId="2" borderId="31"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3" fillId="0" borderId="7" xfId="0" applyFont="1" applyBorder="1" applyAlignment="1">
      <alignment horizontal="center"/>
    </xf>
    <xf numFmtId="0" fontId="34" fillId="2" borderId="16" xfId="0" applyFont="1" applyFill="1" applyBorder="1" applyAlignment="1">
      <alignment horizontal="center" vertical="center" wrapText="1"/>
    </xf>
    <xf numFmtId="0" fontId="34" fillId="2" borderId="4"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3" fillId="0" borderId="16" xfId="0" applyFont="1" applyBorder="1" applyAlignment="1">
      <alignment horizontal="center" vertical="center"/>
    </xf>
    <xf numFmtId="0" fontId="23" fillId="0" borderId="2" xfId="0" applyFont="1" applyBorder="1" applyAlignment="1">
      <alignment horizontal="center" vertic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6"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35" fillId="3" borderId="31" xfId="0" applyFont="1" applyFill="1" applyBorder="1" applyAlignment="1">
      <alignment horizontal="center" vertical="center" wrapText="1"/>
    </xf>
    <xf numFmtId="0" fontId="35" fillId="3" borderId="49" xfId="0" applyFont="1" applyFill="1" applyBorder="1" applyAlignment="1">
      <alignment horizontal="center" vertical="center" wrapText="1"/>
    </xf>
    <xf numFmtId="0" fontId="35" fillId="3" borderId="3" xfId="0" applyFont="1" applyFill="1" applyBorder="1" applyAlignment="1">
      <alignment horizontal="center" vertical="center" wrapText="1"/>
    </xf>
    <xf numFmtId="0" fontId="35" fillId="3" borderId="20"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4" fillId="0" borderId="23" xfId="0" applyFont="1"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4" xfId="0" applyFont="1" applyBorder="1" applyAlignment="1">
      <alignment horizontal="center"/>
    </xf>
    <xf numFmtId="0" fontId="5" fillId="0" borderId="9" xfId="0" applyFont="1" applyBorder="1" applyAlignment="1">
      <alignment horizontal="center"/>
    </xf>
    <xf numFmtId="0" fontId="4" fillId="0" borderId="19" xfId="0" applyFont="1" applyBorder="1" applyAlignment="1">
      <alignment horizontal="center"/>
    </xf>
    <xf numFmtId="0" fontId="4" fillId="0" borderId="7"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32" fillId="2" borderId="16"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0"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10" fillId="0" borderId="0" xfId="0" applyFont="1" applyBorder="1" applyAlignment="1">
      <alignment horizontal="center" vertical="center" wrapText="1"/>
    </xf>
    <xf numFmtId="0" fontId="6" fillId="2" borderId="5" xfId="0" applyFont="1" applyFill="1" applyBorder="1" applyAlignment="1">
      <alignment horizontal="center" vertical="center"/>
    </xf>
    <xf numFmtId="0" fontId="6" fillId="2" borderId="45" xfId="0" applyFont="1" applyFill="1" applyBorder="1" applyAlignment="1">
      <alignment horizontal="center" vertical="center"/>
    </xf>
    <xf numFmtId="0" fontId="7" fillId="2" borderId="35" xfId="0" applyFont="1" applyFill="1" applyBorder="1" applyAlignment="1">
      <alignment horizontal="center" vertical="center"/>
    </xf>
    <xf numFmtId="0" fontId="4" fillId="0" borderId="24" xfId="0" applyFont="1" applyBorder="1" applyAlignment="1">
      <alignment horizontal="center"/>
    </xf>
    <xf numFmtId="0" fontId="33" fillId="0" borderId="0" xfId="0" applyFont="1" applyBorder="1" applyAlignment="1">
      <alignment horizontal="center"/>
    </xf>
    <xf numFmtId="0" fontId="35" fillId="3" borderId="10" xfId="0" applyFont="1" applyFill="1" applyBorder="1" applyAlignment="1">
      <alignment horizontal="center" vertical="center" wrapText="1"/>
    </xf>
    <xf numFmtId="0" fontId="35" fillId="3" borderId="9" xfId="0" applyFont="1" applyFill="1" applyBorder="1" applyAlignment="1">
      <alignment horizontal="center" vertical="center" wrapText="1"/>
    </xf>
    <xf numFmtId="0" fontId="35" fillId="3" borderId="11" xfId="0" applyFont="1" applyFill="1" applyBorder="1" applyAlignment="1">
      <alignment horizontal="center" vertical="center" wrapText="1"/>
    </xf>
    <xf numFmtId="0" fontId="35" fillId="3" borderId="17" xfId="0" applyFont="1" applyFill="1" applyBorder="1" applyAlignment="1">
      <alignment horizontal="center" vertical="center" wrapText="1"/>
    </xf>
    <xf numFmtId="0" fontId="35" fillId="3" borderId="5"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7" fillId="2" borderId="1" xfId="0" applyFont="1" applyFill="1" applyBorder="1" applyAlignment="1">
      <alignment horizontal="center"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33" xfId="0" applyFont="1" applyBorder="1" applyAlignment="1">
      <alignment horizontal="center"/>
    </xf>
    <xf numFmtId="0" fontId="10" fillId="0" borderId="34"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5"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15" fillId="0" borderId="35"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7" fillId="2" borderId="1" xfId="0" applyFont="1" applyFill="1" applyBorder="1" applyAlignment="1">
      <alignment horizontal="center" vertical="center" wrapText="1"/>
    </xf>
    <xf numFmtId="0" fontId="10" fillId="0" borderId="30"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4" borderId="1" xfId="0" applyFont="1" applyFill="1" applyBorder="1" applyAlignment="1">
      <alignment horizontal="justify" vertical="center"/>
    </xf>
    <xf numFmtId="0" fontId="10" fillId="4" borderId="26" xfId="0" applyFont="1" applyFill="1" applyBorder="1" applyAlignment="1">
      <alignment horizontal="justify" vertical="center"/>
    </xf>
    <xf numFmtId="0" fontId="10" fillId="4" borderId="4" xfId="0" applyFont="1" applyFill="1" applyBorder="1" applyAlignment="1">
      <alignment horizontal="justify" vertical="center"/>
    </xf>
    <xf numFmtId="0" fontId="10" fillId="4" borderId="25" xfId="0" applyFont="1" applyFill="1" applyBorder="1" applyAlignment="1">
      <alignment horizontal="justify" vertical="center"/>
    </xf>
    <xf numFmtId="0" fontId="7" fillId="0" borderId="36"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7" fillId="2" borderId="41" xfId="0" applyFont="1" applyFill="1" applyBorder="1" applyAlignment="1">
      <alignment horizontal="center" vertical="center"/>
    </xf>
    <xf numFmtId="0" fontId="10" fillId="0" borderId="40" xfId="0" applyFont="1" applyBorder="1" applyAlignment="1">
      <alignment horizontal="center" vertical="center" wrapText="1"/>
    </xf>
    <xf numFmtId="0" fontId="10" fillId="4" borderId="16"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41" xfId="0" applyFont="1" applyBorder="1" applyAlignment="1">
      <alignment horizontal="center" vertical="center" wrapText="1"/>
    </xf>
    <xf numFmtId="0" fontId="7" fillId="3" borderId="42"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0" fillId="0" borderId="39"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39" xfId="0" applyFont="1" applyBorder="1" applyAlignment="1">
      <alignment horizontal="center" vertical="center"/>
    </xf>
    <xf numFmtId="0" fontId="11" fillId="0" borderId="43" xfId="0" applyFont="1" applyBorder="1" applyAlignment="1">
      <alignment horizontal="center"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7" fillId="3" borderId="30"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46" xfId="0" applyFont="1" applyFill="1" applyBorder="1" applyAlignment="1">
      <alignment horizontal="center" vertical="center"/>
    </xf>
    <xf numFmtId="9" fontId="11" fillId="0" borderId="42" xfId="0" applyNumberFormat="1" applyFont="1" applyFill="1" applyBorder="1" applyAlignment="1">
      <alignment horizontal="center" vertical="center" wrapText="1"/>
    </xf>
    <xf numFmtId="9" fontId="11" fillId="0" borderId="43" xfId="0" applyNumberFormat="1" applyFont="1" applyFill="1" applyBorder="1" applyAlignment="1">
      <alignment horizontal="center" vertical="center" wrapText="1"/>
    </xf>
    <xf numFmtId="0" fontId="10" fillId="0" borderId="39" xfId="0" applyFont="1" applyBorder="1" applyAlignment="1">
      <alignment horizontal="center" wrapText="1"/>
    </xf>
    <xf numFmtId="0" fontId="13" fillId="0" borderId="1" xfId="0" applyFont="1" applyFill="1" applyBorder="1" applyAlignment="1">
      <alignment horizontal="left" vertical="center"/>
    </xf>
    <xf numFmtId="0" fontId="10" fillId="0" borderId="1" xfId="0" applyFont="1" applyBorder="1" applyAlignment="1">
      <alignment horizontal="center" vertical="center"/>
    </xf>
    <xf numFmtId="0" fontId="10" fillId="0" borderId="41" xfId="0" applyFont="1" applyBorder="1" applyAlignment="1">
      <alignment horizontal="center" vertical="center"/>
    </xf>
    <xf numFmtId="9" fontId="11" fillId="4" borderId="42" xfId="0" applyNumberFormat="1" applyFont="1" applyFill="1" applyBorder="1" applyAlignment="1">
      <alignment horizontal="center" vertical="center" wrapText="1"/>
    </xf>
    <xf numFmtId="0" fontId="11" fillId="4" borderId="39" xfId="0" applyFont="1" applyFill="1" applyBorder="1" applyAlignment="1">
      <alignment horizontal="center" vertical="center" wrapText="1"/>
    </xf>
    <xf numFmtId="0" fontId="11" fillId="4" borderId="43"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9" xfId="0" applyFont="1" applyFill="1" applyBorder="1" applyAlignment="1">
      <alignment horizontal="center" vertical="center"/>
    </xf>
    <xf numFmtId="0" fontId="11" fillId="4" borderId="43"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46" xfId="0" applyFont="1" applyFill="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30" xfId="0" applyFont="1" applyBorder="1" applyAlignment="1">
      <alignment horizontal="center" vertical="center" wrapText="1"/>
    </xf>
    <xf numFmtId="0" fontId="13" fillId="4" borderId="1" xfId="0" applyFont="1" applyFill="1" applyBorder="1" applyAlignment="1">
      <alignment horizontal="left" vertical="center" wrapText="1"/>
    </xf>
    <xf numFmtId="0" fontId="13" fillId="4"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26" xfId="0" applyFont="1" applyFill="1" applyBorder="1" applyAlignment="1">
      <alignment horizontal="center" vertical="center"/>
    </xf>
    <xf numFmtId="9" fontId="13" fillId="4" borderId="42" xfId="0" applyNumberFormat="1" applyFont="1" applyFill="1" applyBorder="1" applyAlignment="1">
      <alignment horizontal="center" vertical="center" wrapText="1"/>
    </xf>
    <xf numFmtId="9" fontId="13" fillId="4" borderId="39" xfId="0" applyNumberFormat="1" applyFont="1" applyFill="1" applyBorder="1" applyAlignment="1">
      <alignment horizontal="center" vertical="center" wrapText="1"/>
    </xf>
    <xf numFmtId="9" fontId="13" fillId="4" borderId="43" xfId="0" applyNumberFormat="1" applyFont="1" applyFill="1" applyBorder="1" applyAlignment="1">
      <alignment horizontal="center" vertical="center" wrapText="1"/>
    </xf>
    <xf numFmtId="0" fontId="16" fillId="0" borderId="1" xfId="0" applyFont="1" applyFill="1" applyBorder="1" applyAlignment="1">
      <alignment horizontal="left" vertical="center" wrapText="1"/>
    </xf>
    <xf numFmtId="0" fontId="10" fillId="0" borderId="32" xfId="0" applyFont="1" applyBorder="1" applyAlignment="1">
      <alignment horizontal="center"/>
    </xf>
    <xf numFmtId="0" fontId="22" fillId="0" borderId="47" xfId="0" applyFont="1" applyBorder="1" applyAlignment="1">
      <alignment horizontal="center" vertical="center"/>
    </xf>
    <xf numFmtId="0" fontId="22" fillId="0" borderId="8" xfId="0" applyFont="1" applyBorder="1" applyAlignment="1">
      <alignment horizontal="center" vertical="center"/>
    </xf>
    <xf numFmtId="0" fontId="22" fillId="0" borderId="48" xfId="0" applyFont="1" applyBorder="1" applyAlignment="1">
      <alignment horizontal="center" vertical="center"/>
    </xf>
    <xf numFmtId="0" fontId="22" fillId="0" borderId="14" xfId="0" applyFont="1" applyBorder="1" applyAlignment="1">
      <alignment horizontal="center" vertical="center"/>
    </xf>
    <xf numFmtId="0" fontId="14" fillId="4" borderId="16"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2" xfId="0" applyFont="1" applyFill="1" applyBorder="1" applyAlignment="1">
      <alignment horizontal="center" vertical="center"/>
    </xf>
  </cellXfs>
  <cellStyles count="7">
    <cellStyle name="Hipervínculo" xfId="1" builtinId="8"/>
    <cellStyle name="Millares 2" xfId="5" xr:uid="{00000000-0005-0000-0000-000001000000}"/>
    <cellStyle name="Normal" xfId="0" builtinId="0"/>
    <cellStyle name="Normal 2" xfId="2" xr:uid="{00000000-0005-0000-0000-000003000000}"/>
    <cellStyle name="Normal 4" xfId="3" xr:uid="{00000000-0005-0000-0000-000004000000}"/>
    <cellStyle name="Normal 5" xfId="4" xr:uid="{00000000-0005-0000-0000-000005000000}"/>
    <cellStyle name="Porcentaje" xfId="6" builtinId="5"/>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0</xdr:col>
      <xdr:colOff>138907</xdr:colOff>
      <xdr:row>6</xdr:row>
      <xdr:rowOff>481541</xdr:rowOff>
    </xdr:from>
    <xdr:to>
      <xdr:col>0</xdr:col>
      <xdr:colOff>1538768</xdr:colOff>
      <xdr:row>9</xdr:row>
      <xdr:rowOff>307340</xdr:rowOff>
    </xdr:to>
    <xdr:pic>
      <xdr:nvPicPr>
        <xdr:cNvPr id="10" name="Imagen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8907" y="2207947"/>
          <a:ext cx="1388431" cy="1193272"/>
        </a:xfrm>
        <a:prstGeom prst="rect">
          <a:avLst/>
        </a:prstGeom>
      </xdr:spPr>
    </xdr:pic>
    <xdr:clientData/>
  </xdr:twoCellAnchor>
  <xdr:twoCellAnchor editAs="oneCell">
    <xdr:from>
      <xdr:col>2</xdr:col>
      <xdr:colOff>1680250</xdr:colOff>
      <xdr:row>7</xdr:row>
      <xdr:rowOff>401558</xdr:rowOff>
    </xdr:from>
    <xdr:to>
      <xdr:col>3</xdr:col>
      <xdr:colOff>365791</xdr:colOff>
      <xdr:row>8</xdr:row>
      <xdr:rowOff>371624</xdr:rowOff>
    </xdr:to>
    <xdr:pic>
      <xdr:nvPicPr>
        <xdr:cNvPr id="11" name="Gráfico 15" descr="Flecha: recto">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3644781" y="2687558"/>
          <a:ext cx="398771" cy="412819"/>
        </a:xfrm>
        <a:prstGeom prst="rect">
          <a:avLst/>
        </a:prstGeom>
      </xdr:spPr>
    </xdr:pic>
    <xdr:clientData/>
  </xdr:twoCellAnchor>
  <xdr:twoCellAnchor editAs="oneCell">
    <xdr:from>
      <xdr:col>6</xdr:col>
      <xdr:colOff>8257</xdr:colOff>
      <xdr:row>7</xdr:row>
      <xdr:rowOff>389435</xdr:rowOff>
    </xdr:from>
    <xdr:to>
      <xdr:col>6</xdr:col>
      <xdr:colOff>404378</xdr:colOff>
      <xdr:row>8</xdr:row>
      <xdr:rowOff>367121</xdr:rowOff>
    </xdr:to>
    <xdr:pic>
      <xdr:nvPicPr>
        <xdr:cNvPr id="15" name="Gráfico 15" descr="Flecha: recto">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6211413" y="2675435"/>
          <a:ext cx="407551" cy="412819"/>
        </a:xfrm>
        <a:prstGeom prst="rect">
          <a:avLst/>
        </a:prstGeom>
      </xdr:spPr>
    </xdr:pic>
    <xdr:clientData/>
  </xdr:twoCellAnchor>
  <xdr:twoCellAnchor editAs="oneCell">
    <xdr:from>
      <xdr:col>18</xdr:col>
      <xdr:colOff>2333620</xdr:colOff>
      <xdr:row>7</xdr:row>
      <xdr:rowOff>349605</xdr:rowOff>
    </xdr:from>
    <xdr:to>
      <xdr:col>19</xdr:col>
      <xdr:colOff>364829</xdr:colOff>
      <xdr:row>8</xdr:row>
      <xdr:rowOff>326021</xdr:rowOff>
    </xdr:to>
    <xdr:pic>
      <xdr:nvPicPr>
        <xdr:cNvPr id="18" name="Gráfico 15" descr="Flecha: recto">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3715995" y="2635605"/>
          <a:ext cx="406109" cy="412819"/>
        </a:xfrm>
        <a:prstGeom prst="rect">
          <a:avLst/>
        </a:prstGeom>
      </xdr:spPr>
    </xdr:pic>
    <xdr:clientData/>
  </xdr:twoCellAnchor>
  <xdr:twoCellAnchor editAs="oneCell">
    <xdr:from>
      <xdr:col>20</xdr:col>
      <xdr:colOff>1168822</xdr:colOff>
      <xdr:row>61</xdr:row>
      <xdr:rowOff>168373</xdr:rowOff>
    </xdr:from>
    <xdr:to>
      <xdr:col>22</xdr:col>
      <xdr:colOff>365517</xdr:colOff>
      <xdr:row>68</xdr:row>
      <xdr:rowOff>135005</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51</xdr:row>
      <xdr:rowOff>161586</xdr:rowOff>
    </xdr:from>
    <xdr:to>
      <xdr:col>14</xdr:col>
      <xdr:colOff>365125</xdr:colOff>
      <xdr:row>59</xdr:row>
      <xdr:rowOff>145182</xdr:rowOff>
    </xdr:to>
    <xdr:grpSp>
      <xdr:nvGrpSpPr>
        <xdr:cNvPr id="23" name="Grupo 22">
          <a:extLst>
            <a:ext uri="{FF2B5EF4-FFF2-40B4-BE49-F238E27FC236}">
              <a16:creationId xmlns:a16="http://schemas.microsoft.com/office/drawing/2014/main" id="{00000000-0008-0000-0000-000017000000}"/>
            </a:ext>
          </a:extLst>
        </xdr:cNvPr>
        <xdr:cNvGrpSpPr/>
      </xdr:nvGrpSpPr>
      <xdr:grpSpPr>
        <a:xfrm>
          <a:off x="4433077" y="60411541"/>
          <a:ext cx="5716821" cy="1542232"/>
          <a:chOff x="608263" y="7708566"/>
          <a:chExt cx="3502881" cy="1602847"/>
        </a:xfrm>
      </xdr:grpSpPr>
      <xdr:sp macro="" textlink="">
        <xdr:nvSpPr>
          <xdr:cNvPr id="24" name="CuadroTexto 23">
            <a:extLst>
              <a:ext uri="{FF2B5EF4-FFF2-40B4-BE49-F238E27FC236}">
                <a16:creationId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Plan Nacional de Desarrollo, Plan Estratégico Sectorial, Normatividad vigente.</a:t>
            </a:r>
          </a:p>
        </xdr:txBody>
      </xdr:sp>
      <xdr:sp macro="" textlink="">
        <xdr:nvSpPr>
          <xdr:cNvPr id="25" name="CuadroTexto 24">
            <a:extLst>
              <a:ext uri="{FF2B5EF4-FFF2-40B4-BE49-F238E27FC236}">
                <a16:creationId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51</xdr:row>
      <xdr:rowOff>181695</xdr:rowOff>
    </xdr:from>
    <xdr:to>
      <xdr:col>18</xdr:col>
      <xdr:colOff>1825624</xdr:colOff>
      <xdr:row>59</xdr:row>
      <xdr:rowOff>165288</xdr:rowOff>
    </xdr:to>
    <xdr:grpSp>
      <xdr:nvGrpSpPr>
        <xdr:cNvPr id="3" name="Grupo 2">
          <a:extLst>
            <a:ext uri="{FF2B5EF4-FFF2-40B4-BE49-F238E27FC236}">
              <a16:creationId xmlns:a16="http://schemas.microsoft.com/office/drawing/2014/main" id="{00000000-0008-0000-0000-000003000000}"/>
            </a:ext>
          </a:extLst>
        </xdr:cNvPr>
        <xdr:cNvGrpSpPr/>
      </xdr:nvGrpSpPr>
      <xdr:grpSpPr>
        <a:xfrm>
          <a:off x="10577571" y="60431650"/>
          <a:ext cx="4132780" cy="1542229"/>
          <a:chOff x="8141481" y="7791115"/>
          <a:chExt cx="3616604" cy="1602843"/>
        </a:xfrm>
      </xdr:grpSpPr>
      <xdr:sp macro="" textlink="">
        <xdr:nvSpPr>
          <xdr:cNvPr id="27" name="CuadroTexto 26">
            <a:extLst>
              <a:ext uri="{FF2B5EF4-FFF2-40B4-BE49-F238E27FC236}">
                <a16:creationId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Ninguna.</a:t>
            </a:r>
          </a:p>
        </xdr:txBody>
      </xdr:sp>
      <xdr:sp macro="" textlink="">
        <xdr:nvSpPr>
          <xdr:cNvPr id="28" name="CuadroTexto 27">
            <a:extLst>
              <a:ext uri="{FF2B5EF4-FFF2-40B4-BE49-F238E27FC236}">
                <a16:creationId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51</xdr:row>
      <xdr:rowOff>191224</xdr:rowOff>
    </xdr:from>
    <xdr:to>
      <xdr:col>24</xdr:col>
      <xdr:colOff>238125</xdr:colOff>
      <xdr:row>59</xdr:row>
      <xdr:rowOff>174817</xdr:rowOff>
    </xdr:to>
    <xdr:grpSp>
      <xdr:nvGrpSpPr>
        <xdr:cNvPr id="29" name="Grupo 28">
          <a:extLst>
            <a:ext uri="{FF2B5EF4-FFF2-40B4-BE49-F238E27FC236}">
              <a16:creationId xmlns:a16="http://schemas.microsoft.com/office/drawing/2014/main" id="{00000000-0008-0000-0000-00001D000000}"/>
            </a:ext>
          </a:extLst>
        </xdr:cNvPr>
        <xdr:cNvGrpSpPr/>
      </xdr:nvGrpSpPr>
      <xdr:grpSpPr>
        <a:xfrm>
          <a:off x="15345267" y="60441179"/>
          <a:ext cx="4600949" cy="1542229"/>
          <a:chOff x="608263" y="7708566"/>
          <a:chExt cx="3502881" cy="1602843"/>
        </a:xfrm>
      </xdr:grpSpPr>
      <xdr:sp macro="" textlink="">
        <xdr:nvSpPr>
          <xdr:cNvPr id="30" name="CuadroTexto 29">
            <a:extLst>
              <a:ext uri="{FF2B5EF4-FFF2-40B4-BE49-F238E27FC236}">
                <a16:creationId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a:t>
            </a:r>
            <a:r>
              <a:rPr lang="es-CO" sz="1100" i="1">
                <a:solidFill>
                  <a:schemeClr val="accent6">
                    <a:lumMod val="75000"/>
                  </a:schemeClr>
                </a:solidFill>
                <a:latin typeface="Bahnschrift SemiBold SemiConden" panose="020B0502040204020203" pitchFamily="34" charset="0"/>
                <a:ea typeface="+mn-ea"/>
                <a:cs typeface="+mn-cs"/>
              </a:rPr>
              <a:t>Trámites  </a:t>
            </a:r>
            <a:r>
              <a:rPr lang="es-CO" sz="1100" b="0" i="0" u="none" strike="noStrike">
                <a:solidFill>
                  <a:schemeClr val="dk1"/>
                </a:solidFill>
                <a:effectLst/>
                <a:latin typeface="+mn-lt"/>
                <a:ea typeface="+mn-ea"/>
                <a:cs typeface="+mn-cs"/>
              </a:rPr>
              <a:t>	</a:t>
            </a:r>
            <a:br>
              <a:rPr lang="es-CO" sz="1100" b="0" i="0" u="none" strike="noStrike">
                <a:solidFill>
                  <a:schemeClr val="dk1"/>
                </a:solidFill>
                <a:effectLst/>
                <a:latin typeface="+mn-lt"/>
                <a:ea typeface="+mn-ea"/>
                <a:cs typeface="+mn-cs"/>
              </a:rPr>
            </a:br>
            <a:r>
              <a:rPr lang="es-CO" sz="1100" i="1">
                <a:solidFill>
                  <a:schemeClr val="accent6">
                    <a:lumMod val="75000"/>
                  </a:schemeClr>
                </a:solidFill>
                <a:latin typeface="Bahnschrift SemiBold SemiConden" panose="020B0502040204020203" pitchFamily="34" charset="0"/>
                <a:ea typeface="+mn-ea"/>
                <a:cs typeface="+mn-cs"/>
              </a:rPr>
              <a:t>Sistemas de Información</a:t>
            </a:r>
            <a:br>
              <a:rPr lang="es-CO" sz="1100" b="0" i="0" u="none" strike="noStrike">
                <a:solidFill>
                  <a:schemeClr val="dk1"/>
                </a:solidFill>
                <a:effectLst/>
                <a:latin typeface="Bahnschrift SemiBold SemiConden" panose="020B0502040204020203" pitchFamily="34" charset="0"/>
                <a:ea typeface="+mn-ea"/>
                <a:cs typeface="+mn-cs"/>
              </a:rPr>
            </a:br>
            <a:endParaRPr lang="es-CO" sz="1100" i="1">
              <a:solidFill>
                <a:schemeClr val="accent6">
                  <a:lumMod val="75000"/>
                </a:schemeClr>
              </a:solidFill>
              <a:latin typeface="Bahnschrift SemiBold SemiConden" panose="020B0502040204020203" pitchFamily="34" charset="0"/>
              <a:ea typeface="+mn-ea"/>
              <a:cs typeface="+mn-cs"/>
            </a:endParaRPr>
          </a:p>
        </xdr:txBody>
      </xdr:sp>
      <xdr:sp macro="" textlink="">
        <xdr:nvSpPr>
          <xdr:cNvPr id="31" name="CuadroTexto 30">
            <a:extLst>
              <a:ext uri="{FF2B5EF4-FFF2-40B4-BE49-F238E27FC236}">
                <a16:creationId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61</xdr:row>
      <xdr:rowOff>91740</xdr:rowOff>
    </xdr:from>
    <xdr:to>
      <xdr:col>15</xdr:col>
      <xdr:colOff>9525</xdr:colOff>
      <xdr:row>69</xdr:row>
      <xdr:rowOff>170583</xdr:rowOff>
    </xdr:to>
    <xdr:grpSp>
      <xdr:nvGrpSpPr>
        <xdr:cNvPr id="38" name="Grupo 37">
          <a:extLst>
            <a:ext uri="{FF2B5EF4-FFF2-40B4-BE49-F238E27FC236}">
              <a16:creationId xmlns:a16="http://schemas.microsoft.com/office/drawing/2014/main" id="{00000000-0008-0000-0000-000026000000}"/>
            </a:ext>
          </a:extLst>
        </xdr:cNvPr>
        <xdr:cNvGrpSpPr/>
      </xdr:nvGrpSpPr>
      <xdr:grpSpPr>
        <a:xfrm>
          <a:off x="4446571" y="62281331"/>
          <a:ext cx="5746045" cy="1602843"/>
          <a:chOff x="608263" y="7708566"/>
          <a:chExt cx="3502881" cy="1602843"/>
        </a:xfrm>
      </xdr:grpSpPr>
      <xdr:sp macro="" textlink="">
        <xdr:nvSpPr>
          <xdr:cNvPr id="39" name="CuadroTexto 38">
            <a:extLst>
              <a:ext uri="{FF2B5EF4-FFF2-40B4-BE49-F238E27FC236}">
                <a16:creationId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a:t>
            </a:r>
            <a:endParaRPr lang="es-CO">
              <a:effectLst/>
            </a:endParaRPr>
          </a:p>
        </xdr:txBody>
      </xdr:sp>
      <xdr:sp macro="" textlink="">
        <xdr:nvSpPr>
          <xdr:cNvPr id="40" name="CuadroTexto 39">
            <a:extLst>
              <a:ext uri="{FF2B5EF4-FFF2-40B4-BE49-F238E27FC236}">
                <a16:creationId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65</xdr:row>
      <xdr:rowOff>50993</xdr:rowOff>
    </xdr:from>
    <xdr:to>
      <xdr:col>15</xdr:col>
      <xdr:colOff>741</xdr:colOff>
      <xdr:row>66</xdr:row>
      <xdr:rowOff>141230</xdr:rowOff>
    </xdr:to>
    <xdr:sp macro="" textlink="">
      <xdr:nvSpPr>
        <xdr:cNvPr id="41" name="CuadroTexto 40">
          <a:extLst>
            <a:ext uri="{FF2B5EF4-FFF2-40B4-BE49-F238E27FC236}">
              <a16:creationId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62</xdr:row>
      <xdr:rowOff>59532</xdr:rowOff>
    </xdr:from>
    <xdr:to>
      <xdr:col>18</xdr:col>
      <xdr:colOff>1845468</xdr:colOff>
      <xdr:row>68</xdr:row>
      <xdr:rowOff>154782</xdr:rowOff>
    </xdr:to>
    <xdr:grpSp>
      <xdr:nvGrpSpPr>
        <xdr:cNvPr id="22" name="Grupo 21">
          <a:extLst>
            <a:ext uri="{FF2B5EF4-FFF2-40B4-BE49-F238E27FC236}">
              <a16:creationId xmlns:a16="http://schemas.microsoft.com/office/drawing/2014/main" id="{00000000-0008-0000-0000-000016000000}"/>
            </a:ext>
          </a:extLst>
        </xdr:cNvPr>
        <xdr:cNvGrpSpPr/>
      </xdr:nvGrpSpPr>
      <xdr:grpSpPr>
        <a:xfrm>
          <a:off x="10564091" y="62439623"/>
          <a:ext cx="4166104" cy="1238250"/>
          <a:chOff x="608263" y="7708566"/>
          <a:chExt cx="3502881" cy="1602843"/>
        </a:xfrm>
      </xdr:grpSpPr>
      <xdr:sp macro="" textlink="">
        <xdr:nvSpPr>
          <xdr:cNvPr id="26" name="CuadroTexto 25">
            <a:extLst>
              <a:ext uri="{FF2B5EF4-FFF2-40B4-BE49-F238E27FC236}">
                <a16:creationId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2</xdr:col>
      <xdr:colOff>133986</xdr:colOff>
      <xdr:row>0</xdr:row>
      <xdr:rowOff>114300</xdr:rowOff>
    </xdr:from>
    <xdr:to>
      <xdr:col>3</xdr:col>
      <xdr:colOff>443866</xdr:colOff>
      <xdr:row>2</xdr:row>
      <xdr:rowOff>250341</xdr:rowOff>
    </xdr:to>
    <xdr:pic>
      <xdr:nvPicPr>
        <xdr:cNvPr id="4" name="Imagen 3">
          <a:extLst>
            <a:ext uri="{FF2B5EF4-FFF2-40B4-BE49-F238E27FC236}">
              <a16:creationId xmlns:a16="http://schemas.microsoft.com/office/drawing/2014/main" id="{CCD08D77-8756-4CBE-8D61-631EAC22FA4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210436" y="114300"/>
          <a:ext cx="2122170" cy="8815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859972</xdr:colOff>
      <xdr:row>0</xdr:row>
      <xdr:rowOff>97971</xdr:rowOff>
    </xdr:from>
    <xdr:to>
      <xdr:col>2</xdr:col>
      <xdr:colOff>519249</xdr:colOff>
      <xdr:row>0</xdr:row>
      <xdr:rowOff>1015666</xdr:rowOff>
    </xdr:to>
    <xdr:pic>
      <xdr:nvPicPr>
        <xdr:cNvPr id="3" name="Imagen 2">
          <a:extLst>
            <a:ext uri="{FF2B5EF4-FFF2-40B4-BE49-F238E27FC236}">
              <a16:creationId xmlns:a16="http://schemas.microsoft.com/office/drawing/2014/main" id="{014B4266-D702-4E23-BBFB-213684323BD0}"/>
            </a:ext>
          </a:extLst>
        </xdr:cNvPr>
        <xdr:cNvPicPr>
          <a:picLocks noChangeAspect="1"/>
        </xdr:cNvPicPr>
      </xdr:nvPicPr>
      <xdr:blipFill>
        <a:blip xmlns:r="http://schemas.openxmlformats.org/officeDocument/2006/relationships" r:embed="rId1"/>
        <a:stretch>
          <a:fillRect/>
        </a:stretch>
      </xdr:blipFill>
      <xdr:spPr>
        <a:xfrm>
          <a:off x="1132115" y="97971"/>
          <a:ext cx="1970314" cy="9164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1123950</xdr:colOff>
      <xdr:row>0</xdr:row>
      <xdr:rowOff>95250</xdr:rowOff>
    </xdr:from>
    <xdr:to>
      <xdr:col>2</xdr:col>
      <xdr:colOff>294005</xdr:colOff>
      <xdr:row>0</xdr:row>
      <xdr:rowOff>783826</xdr:rowOff>
    </xdr:to>
    <xdr:pic>
      <xdr:nvPicPr>
        <xdr:cNvPr id="3" name="Imagen 2">
          <a:extLst>
            <a:ext uri="{FF2B5EF4-FFF2-40B4-BE49-F238E27FC236}">
              <a16:creationId xmlns:a16="http://schemas.microsoft.com/office/drawing/2014/main" id="{1D4EE099-230D-43B0-BE31-983C302C4E50}"/>
            </a:ext>
          </a:extLst>
        </xdr:cNvPr>
        <xdr:cNvPicPr>
          <a:picLocks noChangeAspect="1"/>
        </xdr:cNvPicPr>
      </xdr:nvPicPr>
      <xdr:blipFill>
        <a:blip xmlns:r="http://schemas.openxmlformats.org/officeDocument/2006/relationships" r:embed="rId1"/>
        <a:stretch>
          <a:fillRect/>
        </a:stretch>
      </xdr:blipFill>
      <xdr:spPr>
        <a:xfrm>
          <a:off x="1400175" y="95250"/>
          <a:ext cx="1485900" cy="6911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1328057</xdr:colOff>
      <xdr:row>0</xdr:row>
      <xdr:rowOff>141514</xdr:rowOff>
    </xdr:from>
    <xdr:to>
      <xdr:col>2</xdr:col>
      <xdr:colOff>495300</xdr:colOff>
      <xdr:row>0</xdr:row>
      <xdr:rowOff>831360</xdr:rowOff>
    </xdr:to>
    <xdr:pic>
      <xdr:nvPicPr>
        <xdr:cNvPr id="3" name="Imagen 2">
          <a:extLst>
            <a:ext uri="{FF2B5EF4-FFF2-40B4-BE49-F238E27FC236}">
              <a16:creationId xmlns:a16="http://schemas.microsoft.com/office/drawing/2014/main" id="{2AFE7EEF-1330-4844-A423-1BBA6C856CE8}"/>
            </a:ext>
          </a:extLst>
        </xdr:cNvPr>
        <xdr:cNvPicPr>
          <a:picLocks noChangeAspect="1"/>
        </xdr:cNvPicPr>
      </xdr:nvPicPr>
      <xdr:blipFill>
        <a:blip xmlns:r="http://schemas.openxmlformats.org/officeDocument/2006/relationships" r:embed="rId1"/>
        <a:stretch>
          <a:fillRect/>
        </a:stretch>
      </xdr:blipFill>
      <xdr:spPr>
        <a:xfrm>
          <a:off x="1600200" y="141514"/>
          <a:ext cx="1485900" cy="6911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1447800</xdr:colOff>
      <xdr:row>0</xdr:row>
      <xdr:rowOff>57150</xdr:rowOff>
    </xdr:from>
    <xdr:to>
      <xdr:col>2</xdr:col>
      <xdr:colOff>617583</xdr:colOff>
      <xdr:row>0</xdr:row>
      <xdr:rowOff>749536</xdr:rowOff>
    </xdr:to>
    <xdr:pic>
      <xdr:nvPicPr>
        <xdr:cNvPr id="3" name="Imagen 2">
          <a:extLst>
            <a:ext uri="{FF2B5EF4-FFF2-40B4-BE49-F238E27FC236}">
              <a16:creationId xmlns:a16="http://schemas.microsoft.com/office/drawing/2014/main" id="{2F311B97-7681-4201-87D3-57324E7F6D38}"/>
            </a:ext>
          </a:extLst>
        </xdr:cNvPr>
        <xdr:cNvPicPr>
          <a:picLocks noChangeAspect="1"/>
        </xdr:cNvPicPr>
      </xdr:nvPicPr>
      <xdr:blipFill>
        <a:blip xmlns:r="http://schemas.openxmlformats.org/officeDocument/2006/relationships" r:embed="rId1"/>
        <a:stretch>
          <a:fillRect/>
        </a:stretch>
      </xdr:blipFill>
      <xdr:spPr>
        <a:xfrm>
          <a:off x="1733550" y="57150"/>
          <a:ext cx="1531983" cy="69238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356871</xdr:colOff>
      <xdr:row>0</xdr:row>
      <xdr:rowOff>86360</xdr:rowOff>
    </xdr:from>
    <xdr:to>
      <xdr:col>1</xdr:col>
      <xdr:colOff>591821</xdr:colOff>
      <xdr:row>1</xdr:row>
      <xdr:rowOff>329772</xdr:rowOff>
    </xdr:to>
    <xdr:pic>
      <xdr:nvPicPr>
        <xdr:cNvPr id="3" name="Imagen 2">
          <a:extLst>
            <a:ext uri="{FF2B5EF4-FFF2-40B4-BE49-F238E27FC236}">
              <a16:creationId xmlns:a16="http://schemas.microsoft.com/office/drawing/2014/main" id="{B36E6DC5-E7AA-4CF6-B6FF-580CC79120F4}"/>
            </a:ext>
          </a:extLst>
        </xdr:cNvPr>
        <xdr:cNvPicPr>
          <a:picLocks noChangeAspect="1"/>
        </xdr:cNvPicPr>
      </xdr:nvPicPr>
      <xdr:blipFill>
        <a:blip xmlns:r="http://schemas.openxmlformats.org/officeDocument/2006/relationships" r:embed="rId1"/>
        <a:stretch>
          <a:fillRect/>
        </a:stretch>
      </xdr:blipFill>
      <xdr:spPr>
        <a:xfrm>
          <a:off x="356871" y="86360"/>
          <a:ext cx="1189990" cy="5482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457199</xdr:colOff>
      <xdr:row>2</xdr:row>
      <xdr:rowOff>28574</xdr:rowOff>
    </xdr:from>
    <xdr:to>
      <xdr:col>15</xdr:col>
      <xdr:colOff>508016</xdr:colOff>
      <xdr:row>9</xdr:row>
      <xdr:rowOff>52725</xdr:rowOff>
    </xdr:to>
    <xdr:grpSp>
      <xdr:nvGrpSpPr>
        <xdr:cNvPr id="2" name="Grupo 22">
          <a:extLst>
            <a:ext uri="{FF2B5EF4-FFF2-40B4-BE49-F238E27FC236}">
              <a16:creationId xmlns:a16="http://schemas.microsoft.com/office/drawing/2014/main" id="{00000000-0008-0000-0700-000002000000}"/>
            </a:ext>
          </a:extLst>
        </xdr:cNvPr>
        <xdr:cNvGrpSpPr/>
      </xdr:nvGrpSpPr>
      <xdr:grpSpPr>
        <a:xfrm>
          <a:off x="457199" y="409574"/>
          <a:ext cx="11480817" cy="1357651"/>
          <a:chOff x="608263" y="7708566"/>
          <a:chExt cx="3502881" cy="1602847"/>
        </a:xfrm>
      </xdr:grpSpPr>
      <xdr:sp macro="" textlink="">
        <xdr:nvSpPr>
          <xdr:cNvPr id="3" name="CuadroTexto 23">
            <a:extLst>
              <a:ext uri="{FF2B5EF4-FFF2-40B4-BE49-F238E27FC236}">
                <a16:creationId xmlns:a16="http://schemas.microsoft.com/office/drawing/2014/main" id="{00000000-0008-0000-0700-000003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a) Los informes de indicadores y de seguimiento de gestión son por política de autocontrol, responsabilidad en primer orden de las jefaturas respecto de los procesos a su cargo.    </a:t>
            </a:r>
          </a:p>
          <a:p>
            <a:pPr marL="0" indent="0"/>
            <a:r>
              <a:rPr lang="es-CO" sz="1100" i="1">
                <a:solidFill>
                  <a:schemeClr val="accent6">
                    <a:lumMod val="75000"/>
                  </a:schemeClr>
                </a:solidFill>
                <a:latin typeface="+mn-lt"/>
                <a:ea typeface="+mn-ea"/>
                <a:cs typeface="+mn-cs"/>
              </a:rPr>
              <a:t>b) Para todos los efectos de reporte de indicadores y de metas deberán tener como fuente única y oficial el sistema de trámites de la entidad y, el sistema de propiedad industrial respecto de esta Delegatura.  </a:t>
            </a:r>
          </a:p>
        </xdr:txBody>
      </xdr:sp>
      <xdr:sp macro="" textlink="">
        <xdr:nvSpPr>
          <xdr:cNvPr id="4" name="CuadroTexto 24">
            <a:extLst>
              <a:ext uri="{FF2B5EF4-FFF2-40B4-BE49-F238E27FC236}">
                <a16:creationId xmlns:a16="http://schemas.microsoft.com/office/drawing/2014/main" id="{00000000-0008-0000-0700-000004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POLÍTICAS DE OPERACIÓN</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Y70"/>
  <sheetViews>
    <sheetView showGridLines="0" tabSelected="1" zoomScale="55" zoomScaleNormal="55" workbookViewId="0">
      <selection activeCell="U17" sqref="U17"/>
    </sheetView>
  </sheetViews>
  <sheetFormatPr baseColWidth="10" defaultRowHeight="15" x14ac:dyDescent="0.25"/>
  <cols>
    <col min="1" max="1" width="25.85546875" customWidth="1"/>
    <col min="2" max="2" width="3.85546875" customWidth="1"/>
    <col min="3" max="3" width="25.85546875" customWidth="1"/>
    <col min="4" max="4" width="7" customWidth="1"/>
    <col min="5" max="5" width="6.140625" customWidth="1"/>
    <col min="6" max="6" width="45.140625" customWidth="1"/>
    <col min="7" max="7" width="7.5703125" customWidth="1"/>
    <col min="8" max="12" width="3.85546875" customWidth="1"/>
    <col min="13" max="13" width="0.140625" customWidth="1"/>
    <col min="14" max="14" width="5.140625" customWidth="1"/>
    <col min="15" max="15" width="5.85546875" customWidth="1"/>
    <col min="16" max="16" width="35.85546875" customWidth="1"/>
    <col min="17" max="17" width="1.85546875" customWidth="1"/>
    <col min="18" max="18" width="2.85546875" customWidth="1"/>
    <col min="19" max="19" width="35.85546875" customWidth="1"/>
    <col min="20" max="20" width="6.140625" customWidth="1"/>
    <col min="21" max="21" width="28.140625" customWidth="1"/>
    <col min="22" max="22" width="3.140625" customWidth="1"/>
    <col min="23" max="23" width="25.85546875" customWidth="1"/>
    <col min="24" max="24" width="3" customWidth="1"/>
    <col min="25" max="25" width="25.85546875" customWidth="1"/>
  </cols>
  <sheetData>
    <row r="1" spans="1:25" ht="29.45" customHeight="1" x14ac:dyDescent="0.25">
      <c r="A1" s="218"/>
      <c r="B1" s="219"/>
      <c r="C1" s="219"/>
      <c r="D1" s="219"/>
      <c r="E1" s="220"/>
      <c r="F1" s="219" t="s">
        <v>0</v>
      </c>
      <c r="G1" s="219"/>
      <c r="H1" s="219"/>
      <c r="I1" s="219"/>
      <c r="J1" s="219"/>
      <c r="K1" s="219"/>
      <c r="L1" s="219"/>
      <c r="M1" s="219"/>
      <c r="N1" s="219"/>
      <c r="O1" s="219"/>
      <c r="P1" s="219"/>
      <c r="Q1" s="219"/>
      <c r="R1" s="219"/>
      <c r="S1" s="219"/>
      <c r="T1" s="219"/>
      <c r="U1" s="219"/>
      <c r="V1" s="219"/>
      <c r="W1" s="177" t="s">
        <v>365</v>
      </c>
      <c r="X1" s="178"/>
      <c r="Y1" s="115" t="s">
        <v>368</v>
      </c>
    </row>
    <row r="2" spans="1:25" ht="29.45" customHeight="1" x14ac:dyDescent="0.25">
      <c r="A2" s="221"/>
      <c r="B2" s="222"/>
      <c r="C2" s="222"/>
      <c r="D2" s="222"/>
      <c r="E2" s="223"/>
      <c r="F2" s="222"/>
      <c r="G2" s="222"/>
      <c r="H2" s="222"/>
      <c r="I2" s="222"/>
      <c r="J2" s="222"/>
      <c r="K2" s="222"/>
      <c r="L2" s="222"/>
      <c r="M2" s="222"/>
      <c r="N2" s="222"/>
      <c r="O2" s="222"/>
      <c r="P2" s="222"/>
      <c r="Q2" s="222"/>
      <c r="R2" s="222"/>
      <c r="S2" s="222"/>
      <c r="T2" s="222"/>
      <c r="U2" s="222"/>
      <c r="V2" s="222"/>
      <c r="W2" s="179" t="s">
        <v>366</v>
      </c>
      <c r="X2" s="180"/>
      <c r="Y2" s="116">
        <v>3</v>
      </c>
    </row>
    <row r="3" spans="1:25" ht="29.45" customHeight="1" x14ac:dyDescent="0.25">
      <c r="A3" s="224"/>
      <c r="B3" s="225"/>
      <c r="C3" s="225"/>
      <c r="D3" s="225"/>
      <c r="E3" s="226"/>
      <c r="F3" s="225"/>
      <c r="G3" s="225"/>
      <c r="H3" s="225"/>
      <c r="I3" s="225"/>
      <c r="J3" s="225"/>
      <c r="K3" s="225"/>
      <c r="L3" s="225"/>
      <c r="M3" s="225"/>
      <c r="N3" s="225"/>
      <c r="O3" s="225"/>
      <c r="P3" s="225"/>
      <c r="Q3" s="225"/>
      <c r="R3" s="225"/>
      <c r="S3" s="225"/>
      <c r="T3" s="225"/>
      <c r="U3" s="225"/>
      <c r="V3" s="225"/>
      <c r="W3" s="179" t="s">
        <v>367</v>
      </c>
      <c r="X3" s="180"/>
      <c r="Y3" s="151">
        <v>44412</v>
      </c>
    </row>
    <row r="4" spans="1:25" ht="11.25" customHeight="1" x14ac:dyDescent="0.25">
      <c r="A4" s="236"/>
      <c r="B4" s="237"/>
      <c r="C4" s="237"/>
      <c r="D4" s="237"/>
      <c r="E4" s="237"/>
      <c r="F4" s="237"/>
      <c r="G4" s="237"/>
      <c r="H4" s="237"/>
      <c r="I4" s="237"/>
      <c r="J4" s="237"/>
      <c r="K4" s="237"/>
      <c r="L4" s="237"/>
      <c r="M4" s="237"/>
      <c r="N4" s="237"/>
      <c r="O4" s="237"/>
      <c r="P4" s="237"/>
      <c r="Q4" s="237"/>
      <c r="R4" s="237"/>
      <c r="S4" s="237"/>
      <c r="T4" s="237"/>
      <c r="U4" s="237"/>
      <c r="V4" s="237"/>
      <c r="W4" s="237"/>
      <c r="X4" s="237"/>
      <c r="Y4" s="238"/>
    </row>
    <row r="5" spans="1:25" ht="21.2" customHeight="1" x14ac:dyDescent="0.25">
      <c r="A5" s="239"/>
      <c r="B5" s="200"/>
      <c r="C5" s="248" t="s">
        <v>44</v>
      </c>
      <c r="D5" s="22"/>
      <c r="E5" s="250" t="s">
        <v>1</v>
      </c>
      <c r="F5" s="250"/>
      <c r="G5" s="240"/>
      <c r="H5" s="181" t="s">
        <v>2</v>
      </c>
      <c r="I5" s="182"/>
      <c r="J5" s="182"/>
      <c r="K5" s="182"/>
      <c r="L5" s="182"/>
      <c r="M5" s="182"/>
      <c r="N5" s="264"/>
      <c r="O5" s="265"/>
      <c r="P5" s="258" t="s">
        <v>59</v>
      </c>
      <c r="Q5" s="259"/>
      <c r="R5" s="259"/>
      <c r="S5" s="260"/>
      <c r="T5" s="244"/>
      <c r="U5" s="181" t="s">
        <v>14</v>
      </c>
      <c r="V5" s="182"/>
      <c r="W5" s="182"/>
      <c r="X5" s="182"/>
      <c r="Y5" s="183"/>
    </row>
    <row r="6" spans="1:25" ht="15.6" customHeight="1" x14ac:dyDescent="0.25">
      <c r="A6" s="239"/>
      <c r="B6" s="200"/>
      <c r="C6" s="249"/>
      <c r="D6" s="22"/>
      <c r="E6" s="251"/>
      <c r="F6" s="251"/>
      <c r="G6" s="241"/>
      <c r="H6" s="181"/>
      <c r="I6" s="182"/>
      <c r="J6" s="182"/>
      <c r="K6" s="182"/>
      <c r="L6" s="182"/>
      <c r="M6" s="182"/>
      <c r="N6" s="264"/>
      <c r="O6" s="265"/>
      <c r="P6" s="258"/>
      <c r="Q6" s="259"/>
      <c r="R6" s="259"/>
      <c r="S6" s="260"/>
      <c r="T6" s="244"/>
      <c r="U6" s="270" t="s">
        <v>19</v>
      </c>
      <c r="V6" s="271"/>
      <c r="W6" s="273" t="s">
        <v>20</v>
      </c>
      <c r="X6" s="273"/>
      <c r="Y6" s="274"/>
    </row>
    <row r="7" spans="1:25" ht="14.45" customHeight="1" x14ac:dyDescent="0.25">
      <c r="A7" s="239"/>
      <c r="B7" s="200"/>
      <c r="C7" s="216" t="s">
        <v>102</v>
      </c>
      <c r="D7" s="272"/>
      <c r="E7" s="165" t="str">
        <f>VLOOKUP(C7,'Listas desplegables'!D3:F46,2,0)</f>
        <v>Dirección Estratégica</v>
      </c>
      <c r="F7" s="166"/>
      <c r="G7" s="242"/>
      <c r="H7" s="165" t="str">
        <f>+VLOOKUP(C7,'Listas desplegables'!D3:F46,3,0)</f>
        <v>Estratégico</v>
      </c>
      <c r="I7" s="169"/>
      <c r="J7" s="169"/>
      <c r="K7" s="169"/>
      <c r="L7" s="169"/>
      <c r="M7" s="169"/>
      <c r="N7" s="166"/>
      <c r="O7" s="266"/>
      <c r="P7" s="171" t="s">
        <v>337</v>
      </c>
      <c r="Q7" s="172"/>
      <c r="R7" s="172"/>
      <c r="S7" s="173"/>
      <c r="T7" s="245"/>
      <c r="U7" s="187" t="s">
        <v>292</v>
      </c>
      <c r="V7" s="188"/>
      <c r="W7" s="184" t="s">
        <v>423</v>
      </c>
      <c r="X7" s="185"/>
      <c r="Y7" s="186"/>
    </row>
    <row r="8" spans="1:25" ht="34.5" customHeight="1" x14ac:dyDescent="0.25">
      <c r="A8" s="239"/>
      <c r="B8" s="200"/>
      <c r="C8" s="217"/>
      <c r="D8" s="272"/>
      <c r="E8" s="167"/>
      <c r="F8" s="168"/>
      <c r="G8" s="242"/>
      <c r="H8" s="167"/>
      <c r="I8" s="170"/>
      <c r="J8" s="170"/>
      <c r="K8" s="170"/>
      <c r="L8" s="170"/>
      <c r="M8" s="170"/>
      <c r="N8" s="168"/>
      <c r="O8" s="266"/>
      <c r="P8" s="174"/>
      <c r="Q8" s="175"/>
      <c r="R8" s="175"/>
      <c r="S8" s="176"/>
      <c r="T8" s="245"/>
      <c r="U8" s="214" t="s">
        <v>292</v>
      </c>
      <c r="V8" s="215"/>
      <c r="W8" s="192" t="s">
        <v>422</v>
      </c>
      <c r="X8" s="193"/>
      <c r="Y8" s="194"/>
    </row>
    <row r="9" spans="1:25" ht="36.6" customHeight="1" x14ac:dyDescent="0.25">
      <c r="A9" s="239"/>
      <c r="B9" s="200"/>
      <c r="C9" s="217"/>
      <c r="D9" s="272"/>
      <c r="E9" s="167"/>
      <c r="F9" s="168"/>
      <c r="G9" s="243"/>
      <c r="H9" s="167"/>
      <c r="I9" s="170"/>
      <c r="J9" s="170"/>
      <c r="K9" s="170"/>
      <c r="L9" s="170"/>
      <c r="M9" s="170"/>
      <c r="N9" s="168"/>
      <c r="O9" s="266"/>
      <c r="P9" s="174"/>
      <c r="Q9" s="175"/>
      <c r="R9" s="175"/>
      <c r="S9" s="176"/>
      <c r="T9" s="245"/>
      <c r="U9" s="163" t="s">
        <v>292</v>
      </c>
      <c r="V9" s="164"/>
      <c r="W9" s="184" t="s">
        <v>451</v>
      </c>
      <c r="X9" s="185"/>
      <c r="Y9" s="186"/>
    </row>
    <row r="10" spans="1:25" ht="37.5" customHeight="1" x14ac:dyDescent="0.4">
      <c r="A10" s="239"/>
      <c r="B10" s="200"/>
      <c r="C10" s="217"/>
      <c r="D10" s="66"/>
      <c r="E10" s="167"/>
      <c r="F10" s="168"/>
      <c r="G10" s="129"/>
      <c r="H10" s="167"/>
      <c r="I10" s="170"/>
      <c r="J10" s="170"/>
      <c r="K10" s="170"/>
      <c r="L10" s="170"/>
      <c r="M10" s="170"/>
      <c r="N10" s="168"/>
      <c r="O10" s="130"/>
      <c r="P10" s="174"/>
      <c r="Q10" s="175"/>
      <c r="R10" s="175"/>
      <c r="S10" s="176"/>
      <c r="T10" s="128"/>
      <c r="U10" s="163" t="s">
        <v>292</v>
      </c>
      <c r="V10" s="164"/>
      <c r="W10" s="184" t="s">
        <v>431</v>
      </c>
      <c r="X10" s="185"/>
      <c r="Y10" s="186"/>
    </row>
    <row r="11" spans="1:25" ht="9.75" customHeight="1" x14ac:dyDescent="0.4">
      <c r="A11" s="239"/>
      <c r="B11" s="200"/>
      <c r="C11" s="199"/>
      <c r="D11" s="200"/>
      <c r="E11" s="201"/>
      <c r="F11" s="201"/>
      <c r="G11" s="200"/>
      <c r="H11" s="199"/>
      <c r="I11" s="199"/>
      <c r="J11" s="199"/>
      <c r="K11" s="199"/>
      <c r="L11" s="199"/>
      <c r="M11" s="199"/>
      <c r="N11" s="199"/>
      <c r="O11" s="201"/>
      <c r="P11" s="201"/>
      <c r="Q11" s="201"/>
      <c r="R11" s="201"/>
      <c r="S11" s="201"/>
      <c r="T11" s="201"/>
      <c r="U11" s="199"/>
      <c r="V11" s="199"/>
      <c r="W11" s="199"/>
      <c r="X11" s="199"/>
      <c r="Y11" s="202"/>
    </row>
    <row r="12" spans="1:25" ht="35.1" customHeight="1" x14ac:dyDescent="0.4">
      <c r="A12" s="239"/>
      <c r="B12" s="200"/>
      <c r="C12" s="20" t="s">
        <v>58</v>
      </c>
      <c r="D12" s="30"/>
      <c r="E12" s="246" t="str">
        <f>VLOOKUP(C7,'Listas desplegables'!D3:G46,4,0)</f>
        <v xml:space="preserve">Jefe de Oficina Asesora de Planeación </v>
      </c>
      <c r="F12" s="247"/>
      <c r="G12" s="21"/>
      <c r="H12" s="182" t="s">
        <v>3</v>
      </c>
      <c r="I12" s="182"/>
      <c r="J12" s="182"/>
      <c r="K12" s="182"/>
      <c r="L12" s="182"/>
      <c r="M12" s="182"/>
      <c r="N12" s="182"/>
      <c r="O12" s="267" t="s">
        <v>356</v>
      </c>
      <c r="P12" s="268"/>
      <c r="Q12" s="268"/>
      <c r="R12" s="268"/>
      <c r="S12" s="268"/>
      <c r="T12" s="268"/>
      <c r="U12" s="268"/>
      <c r="V12" s="268"/>
      <c r="W12" s="268"/>
      <c r="X12" s="268"/>
      <c r="Y12" s="269"/>
    </row>
    <row r="13" spans="1:25" ht="13.5" customHeight="1" x14ac:dyDescent="0.4">
      <c r="A13" s="239"/>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76"/>
    </row>
    <row r="14" spans="1:25" ht="30.75" customHeight="1" x14ac:dyDescent="0.25">
      <c r="A14" s="206" t="s">
        <v>4</v>
      </c>
      <c r="B14" s="207"/>
      <c r="C14" s="207"/>
      <c r="D14" s="207"/>
      <c r="E14" s="207"/>
      <c r="F14" s="207"/>
      <c r="G14" s="208"/>
      <c r="H14" s="209" t="s">
        <v>8</v>
      </c>
      <c r="I14" s="210"/>
      <c r="J14" s="210"/>
      <c r="K14" s="211"/>
      <c r="L14" s="136"/>
      <c r="M14" s="136"/>
      <c r="N14" s="261" t="s">
        <v>16</v>
      </c>
      <c r="O14" s="262"/>
      <c r="P14" s="262"/>
      <c r="Q14" s="262"/>
      <c r="R14" s="262"/>
      <c r="S14" s="263"/>
      <c r="T14" s="37"/>
      <c r="U14" s="212" t="s">
        <v>15</v>
      </c>
      <c r="V14" s="212"/>
      <c r="W14" s="212"/>
      <c r="X14" s="212"/>
      <c r="Y14" s="213"/>
    </row>
    <row r="15" spans="1:25" s="34" customFormat="1" ht="22.5" customHeight="1" x14ac:dyDescent="0.4">
      <c r="A15" s="227" t="s">
        <v>5</v>
      </c>
      <c r="B15" s="277"/>
      <c r="C15" s="229" t="s">
        <v>6</v>
      </c>
      <c r="D15" s="277"/>
      <c r="E15" s="278" t="s">
        <v>7</v>
      </c>
      <c r="F15" s="280"/>
      <c r="G15" s="208"/>
      <c r="H15" s="137" t="s">
        <v>9</v>
      </c>
      <c r="I15" s="137" t="s">
        <v>10</v>
      </c>
      <c r="J15" s="137" t="s">
        <v>11</v>
      </c>
      <c r="K15" s="137" t="s">
        <v>12</v>
      </c>
      <c r="L15" s="138"/>
      <c r="M15" s="139"/>
      <c r="N15" s="278" t="s">
        <v>164</v>
      </c>
      <c r="O15" s="279"/>
      <c r="P15" s="280"/>
      <c r="Q15" s="204"/>
      <c r="R15" s="205"/>
      <c r="S15" s="229" t="s">
        <v>13</v>
      </c>
      <c r="T15" s="48"/>
      <c r="U15" s="195" t="s">
        <v>132</v>
      </c>
      <c r="V15" s="37"/>
      <c r="W15" s="195" t="s">
        <v>17</v>
      </c>
      <c r="X15" s="38"/>
      <c r="Y15" s="197" t="s">
        <v>18</v>
      </c>
    </row>
    <row r="16" spans="1:25" s="34" customFormat="1" ht="22.5" customHeight="1" x14ac:dyDescent="0.4">
      <c r="A16" s="228"/>
      <c r="B16" s="277"/>
      <c r="C16" s="230"/>
      <c r="D16" s="277"/>
      <c r="E16" s="281"/>
      <c r="F16" s="283"/>
      <c r="G16" s="208"/>
      <c r="H16" s="137"/>
      <c r="I16" s="137"/>
      <c r="J16" s="137"/>
      <c r="K16" s="137"/>
      <c r="L16" s="138"/>
      <c r="M16" s="139"/>
      <c r="N16" s="281"/>
      <c r="O16" s="282"/>
      <c r="P16" s="283"/>
      <c r="Q16" s="204"/>
      <c r="R16" s="205"/>
      <c r="S16" s="230"/>
      <c r="T16" s="70"/>
      <c r="U16" s="196"/>
      <c r="V16" s="37"/>
      <c r="W16" s="196"/>
      <c r="X16" s="74"/>
      <c r="Y16" s="198"/>
    </row>
    <row r="17" spans="1:25" s="4" customFormat="1" ht="330.75" customHeight="1" x14ac:dyDescent="0.2">
      <c r="A17" s="102" t="s">
        <v>442</v>
      </c>
      <c r="B17" s="277"/>
      <c r="C17" s="84" t="s">
        <v>336</v>
      </c>
      <c r="D17" s="277"/>
      <c r="E17" s="189" t="s">
        <v>443</v>
      </c>
      <c r="F17" s="164"/>
      <c r="G17" s="208"/>
      <c r="H17" s="140" t="s">
        <v>242</v>
      </c>
      <c r="I17" s="140"/>
      <c r="J17" s="140"/>
      <c r="K17" s="140"/>
      <c r="L17" s="141"/>
      <c r="M17" s="89"/>
      <c r="N17" s="187" t="s">
        <v>444</v>
      </c>
      <c r="O17" s="203"/>
      <c r="P17" s="188"/>
      <c r="Q17" s="204"/>
      <c r="R17" s="205"/>
      <c r="S17" s="91" t="s">
        <v>243</v>
      </c>
      <c r="T17" s="53"/>
      <c r="U17" s="61" t="s">
        <v>338</v>
      </c>
      <c r="V17" s="58"/>
      <c r="W17" s="61" t="s">
        <v>304</v>
      </c>
      <c r="X17" s="53"/>
      <c r="Y17" s="78" t="s">
        <v>339</v>
      </c>
    </row>
    <row r="18" spans="1:25" s="4" customFormat="1" ht="13.5" customHeight="1" x14ac:dyDescent="0.2">
      <c r="A18" s="142"/>
      <c r="B18" s="143"/>
      <c r="C18" s="144"/>
      <c r="D18" s="143"/>
      <c r="E18" s="143"/>
      <c r="F18" s="143"/>
      <c r="G18" s="143"/>
      <c r="H18" s="145"/>
      <c r="I18" s="145"/>
      <c r="J18" s="145"/>
      <c r="K18" s="145"/>
      <c r="L18" s="145"/>
      <c r="M18" s="89"/>
      <c r="N18" s="145"/>
      <c r="O18" s="145"/>
      <c r="P18" s="145"/>
      <c r="Q18" s="146"/>
      <c r="R18" s="146"/>
      <c r="S18" s="143"/>
      <c r="T18" s="49"/>
      <c r="U18" s="49"/>
      <c r="V18" s="58"/>
      <c r="W18" s="49"/>
      <c r="X18" s="49"/>
      <c r="Y18" s="50"/>
    </row>
    <row r="19" spans="1:25" s="4" customFormat="1" ht="270.75" customHeight="1" x14ac:dyDescent="0.2">
      <c r="A19" s="102" t="s">
        <v>303</v>
      </c>
      <c r="B19" s="143"/>
      <c r="C19" s="84" t="s">
        <v>336</v>
      </c>
      <c r="D19" s="143"/>
      <c r="E19" s="187" t="s">
        <v>340</v>
      </c>
      <c r="F19" s="215"/>
      <c r="G19" s="143"/>
      <c r="H19" s="140"/>
      <c r="I19" s="140" t="s">
        <v>242</v>
      </c>
      <c r="J19" s="140"/>
      <c r="K19" s="140"/>
      <c r="L19" s="141"/>
      <c r="M19" s="89"/>
      <c r="N19" s="187" t="s">
        <v>445</v>
      </c>
      <c r="O19" s="203"/>
      <c r="P19" s="188"/>
      <c r="Q19" s="147"/>
      <c r="R19" s="148"/>
      <c r="S19" s="91" t="s">
        <v>243</v>
      </c>
      <c r="T19" s="53"/>
      <c r="U19" s="61" t="s">
        <v>341</v>
      </c>
      <c r="V19" s="58"/>
      <c r="W19" s="61" t="s">
        <v>244</v>
      </c>
      <c r="X19" s="53"/>
      <c r="Y19" s="78" t="s">
        <v>339</v>
      </c>
    </row>
    <row r="20" spans="1:25" s="4" customFormat="1" ht="12.75" customHeight="1" x14ac:dyDescent="0.2">
      <c r="A20" s="63"/>
      <c r="B20" s="77"/>
      <c r="C20" s="95"/>
      <c r="D20" s="77"/>
      <c r="E20" s="66"/>
      <c r="F20" s="59"/>
      <c r="G20" s="77"/>
      <c r="H20" s="65"/>
      <c r="I20" s="65"/>
      <c r="J20" s="65"/>
      <c r="K20" s="65"/>
      <c r="L20" s="59"/>
      <c r="M20" s="58"/>
      <c r="N20" s="66"/>
      <c r="O20" s="66"/>
      <c r="P20" s="66"/>
      <c r="Q20" s="77"/>
      <c r="R20" s="77"/>
      <c r="S20" s="66"/>
      <c r="T20" s="77"/>
      <c r="U20" s="66"/>
      <c r="V20" s="58"/>
      <c r="W20" s="66"/>
      <c r="X20" s="77"/>
      <c r="Y20" s="113"/>
    </row>
    <row r="21" spans="1:25" s="4" customFormat="1" ht="270.75" customHeight="1" x14ac:dyDescent="0.2">
      <c r="A21" s="71" t="s">
        <v>303</v>
      </c>
      <c r="B21" s="73"/>
      <c r="C21" s="84"/>
      <c r="D21" s="73"/>
      <c r="E21" s="231" t="s">
        <v>341</v>
      </c>
      <c r="F21" s="232"/>
      <c r="G21" s="73"/>
      <c r="H21" s="56"/>
      <c r="I21" s="56" t="s">
        <v>242</v>
      </c>
      <c r="J21" s="56"/>
      <c r="K21" s="56"/>
      <c r="L21" s="57"/>
      <c r="M21" s="58"/>
      <c r="N21" s="187" t="s">
        <v>447</v>
      </c>
      <c r="O21" s="203"/>
      <c r="P21" s="188"/>
      <c r="Q21" s="54"/>
      <c r="R21" s="55"/>
      <c r="S21" s="72" t="s">
        <v>342</v>
      </c>
      <c r="T21" s="53"/>
      <c r="U21" s="72" t="s">
        <v>343</v>
      </c>
      <c r="V21" s="58"/>
      <c r="W21" s="72" t="s">
        <v>244</v>
      </c>
      <c r="X21" s="53"/>
      <c r="Y21" s="62"/>
    </row>
    <row r="22" spans="1:25" s="4" customFormat="1" ht="12.75" customHeight="1" x14ac:dyDescent="0.2">
      <c r="A22" s="63"/>
      <c r="B22" s="77"/>
      <c r="C22" s="95"/>
      <c r="D22" s="77"/>
      <c r="E22" s="66"/>
      <c r="F22" s="59"/>
      <c r="G22" s="77"/>
      <c r="H22" s="65"/>
      <c r="I22" s="65"/>
      <c r="J22" s="65"/>
      <c r="K22" s="65"/>
      <c r="L22" s="59"/>
      <c r="M22" s="58"/>
      <c r="N22" s="66"/>
      <c r="O22" s="66"/>
      <c r="P22" s="66"/>
      <c r="Q22" s="77"/>
      <c r="R22" s="77"/>
      <c r="S22" s="66"/>
      <c r="T22" s="77"/>
      <c r="U22" s="66"/>
      <c r="V22" s="58"/>
      <c r="W22" s="66"/>
      <c r="X22" s="77"/>
      <c r="Y22" s="67"/>
    </row>
    <row r="23" spans="1:25" s="4" customFormat="1" ht="270.75" customHeight="1" x14ac:dyDescent="0.2">
      <c r="A23" s="75" t="s">
        <v>303</v>
      </c>
      <c r="B23" s="77"/>
      <c r="C23" s="84"/>
      <c r="D23" s="77"/>
      <c r="E23" s="187" t="s">
        <v>343</v>
      </c>
      <c r="F23" s="215"/>
      <c r="G23" s="143"/>
      <c r="H23" s="140"/>
      <c r="I23" s="140" t="s">
        <v>242</v>
      </c>
      <c r="J23" s="140"/>
      <c r="K23" s="140"/>
      <c r="L23" s="141"/>
      <c r="M23" s="89"/>
      <c r="N23" s="187" t="s">
        <v>446</v>
      </c>
      <c r="O23" s="203"/>
      <c r="P23" s="188"/>
      <c r="Q23" s="54"/>
      <c r="R23" s="55"/>
      <c r="S23" s="76" t="s">
        <v>243</v>
      </c>
      <c r="T23" s="53"/>
      <c r="U23" s="91" t="s">
        <v>345</v>
      </c>
      <c r="V23" s="58"/>
      <c r="W23" s="76" t="s">
        <v>244</v>
      </c>
      <c r="X23" s="53"/>
      <c r="Y23" s="78"/>
    </row>
    <row r="24" spans="1:25" s="4" customFormat="1" ht="13.5" customHeight="1" x14ac:dyDescent="0.2">
      <c r="A24" s="63"/>
      <c r="B24" s="77"/>
      <c r="C24" s="95"/>
      <c r="D24" s="77"/>
      <c r="E24" s="66"/>
      <c r="F24" s="59"/>
      <c r="G24" s="77"/>
      <c r="H24" s="65"/>
      <c r="I24" s="65"/>
      <c r="J24" s="65"/>
      <c r="K24" s="65"/>
      <c r="L24" s="59"/>
      <c r="M24" s="58"/>
      <c r="N24" s="66"/>
      <c r="O24" s="66"/>
      <c r="P24" s="66"/>
      <c r="Q24" s="77"/>
      <c r="R24" s="77"/>
      <c r="S24" s="66"/>
      <c r="T24" s="77"/>
      <c r="U24" s="111"/>
      <c r="V24" s="58"/>
      <c r="W24" s="66"/>
      <c r="X24" s="77"/>
      <c r="Y24" s="113"/>
    </row>
    <row r="25" spans="1:25" s="4" customFormat="1" ht="199.5" customHeight="1" x14ac:dyDescent="0.2">
      <c r="A25" s="75" t="s">
        <v>303</v>
      </c>
      <c r="B25" s="77"/>
      <c r="C25" s="80"/>
      <c r="D25" s="77"/>
      <c r="E25" s="231" t="s">
        <v>351</v>
      </c>
      <c r="F25" s="232"/>
      <c r="G25" s="77"/>
      <c r="H25" s="56"/>
      <c r="I25" s="56" t="s">
        <v>242</v>
      </c>
      <c r="J25" s="56"/>
      <c r="K25" s="56"/>
      <c r="L25" s="57"/>
      <c r="M25" s="58"/>
      <c r="N25" s="231" t="s">
        <v>344</v>
      </c>
      <c r="O25" s="284"/>
      <c r="P25" s="285"/>
      <c r="Q25" s="54"/>
      <c r="R25" s="55"/>
      <c r="S25" s="76" t="s">
        <v>243</v>
      </c>
      <c r="T25" s="53"/>
      <c r="U25" s="76" t="s">
        <v>346</v>
      </c>
      <c r="V25" s="58"/>
      <c r="W25" s="76" t="s">
        <v>244</v>
      </c>
      <c r="X25" s="53"/>
      <c r="Y25" s="62"/>
    </row>
    <row r="26" spans="1:25" s="4" customFormat="1" ht="12" customHeight="1" x14ac:dyDescent="0.2">
      <c r="A26" s="63"/>
      <c r="B26" s="77"/>
      <c r="C26" s="112"/>
      <c r="D26" s="77"/>
      <c r="E26" s="66"/>
      <c r="F26" s="59"/>
      <c r="G26" s="77"/>
      <c r="H26" s="65"/>
      <c r="I26" s="65"/>
      <c r="J26" s="65"/>
      <c r="K26" s="65"/>
      <c r="L26" s="59"/>
      <c r="M26" s="58"/>
      <c r="N26" s="66"/>
      <c r="O26" s="66"/>
      <c r="P26" s="66"/>
      <c r="Q26" s="77"/>
      <c r="R26" s="77"/>
      <c r="S26" s="66"/>
      <c r="T26" s="77"/>
      <c r="U26" s="66"/>
      <c r="V26" s="58"/>
      <c r="W26" s="66"/>
      <c r="X26" s="77"/>
      <c r="Y26" s="67"/>
    </row>
    <row r="27" spans="1:25" s="4" customFormat="1" ht="170.25" customHeight="1" x14ac:dyDescent="0.2">
      <c r="A27" s="75" t="s">
        <v>303</v>
      </c>
      <c r="B27" s="77"/>
      <c r="C27" s="80"/>
      <c r="D27" s="77"/>
      <c r="E27" s="231" t="s">
        <v>350</v>
      </c>
      <c r="F27" s="232"/>
      <c r="G27" s="77"/>
      <c r="H27" s="56"/>
      <c r="I27" s="56" t="s">
        <v>242</v>
      </c>
      <c r="J27" s="56"/>
      <c r="K27" s="56"/>
      <c r="L27" s="57"/>
      <c r="M27" s="58"/>
      <c r="N27" s="231" t="s">
        <v>347</v>
      </c>
      <c r="O27" s="284"/>
      <c r="P27" s="285"/>
      <c r="Q27" s="54"/>
      <c r="R27" s="55"/>
      <c r="S27" s="76" t="s">
        <v>243</v>
      </c>
      <c r="T27" s="53"/>
      <c r="U27" s="76" t="s">
        <v>348</v>
      </c>
      <c r="V27" s="58"/>
      <c r="W27" s="76" t="s">
        <v>244</v>
      </c>
      <c r="X27" s="53"/>
      <c r="Y27" s="62"/>
    </row>
    <row r="28" spans="1:25" s="4" customFormat="1" ht="16.5" customHeight="1" x14ac:dyDescent="0.2">
      <c r="A28" s="63"/>
      <c r="B28" s="73"/>
      <c r="C28" s="79"/>
      <c r="D28" s="73"/>
      <c r="E28" s="66"/>
      <c r="F28" s="59"/>
      <c r="G28" s="73"/>
      <c r="H28" s="65"/>
      <c r="I28" s="65"/>
      <c r="J28" s="65"/>
      <c r="K28" s="65"/>
      <c r="L28" s="59"/>
      <c r="M28" s="58"/>
      <c r="N28" s="66"/>
      <c r="O28" s="66"/>
      <c r="P28" s="66"/>
      <c r="Q28" s="73"/>
      <c r="R28" s="73"/>
      <c r="S28" s="66"/>
      <c r="T28" s="73"/>
      <c r="U28" s="66"/>
      <c r="V28" s="58"/>
      <c r="W28" s="66"/>
      <c r="X28" s="73"/>
      <c r="Y28" s="67"/>
    </row>
    <row r="29" spans="1:25" s="4" customFormat="1" ht="270.75" customHeight="1" x14ac:dyDescent="0.2">
      <c r="A29" s="71" t="s">
        <v>303</v>
      </c>
      <c r="B29" s="73"/>
      <c r="C29" s="80"/>
      <c r="D29" s="73"/>
      <c r="E29" s="231" t="s">
        <v>350</v>
      </c>
      <c r="F29" s="232"/>
      <c r="G29" s="73"/>
      <c r="H29" s="56"/>
      <c r="I29" s="56" t="s">
        <v>242</v>
      </c>
      <c r="J29" s="56"/>
      <c r="K29" s="56"/>
      <c r="L29" s="57"/>
      <c r="M29" s="58"/>
      <c r="N29" s="231" t="s">
        <v>349</v>
      </c>
      <c r="O29" s="284"/>
      <c r="P29" s="285"/>
      <c r="Q29" s="54"/>
      <c r="R29" s="55"/>
      <c r="S29" s="72" t="s">
        <v>243</v>
      </c>
      <c r="T29" s="53"/>
      <c r="U29" s="72" t="s">
        <v>352</v>
      </c>
      <c r="V29" s="58"/>
      <c r="W29" s="72" t="s">
        <v>244</v>
      </c>
      <c r="X29" s="53"/>
      <c r="Y29" s="78" t="s">
        <v>353</v>
      </c>
    </row>
    <row r="30" spans="1:25" s="4" customFormat="1" ht="15" customHeight="1" x14ac:dyDescent="0.2">
      <c r="A30" s="63"/>
      <c r="B30" s="73"/>
      <c r="C30" s="79"/>
      <c r="D30" s="73"/>
      <c r="E30" s="66"/>
      <c r="F30" s="59"/>
      <c r="G30" s="73"/>
      <c r="H30" s="65"/>
      <c r="I30" s="65"/>
      <c r="J30" s="65"/>
      <c r="K30" s="65"/>
      <c r="L30" s="59"/>
      <c r="M30" s="58"/>
      <c r="N30" s="66"/>
      <c r="O30" s="66"/>
      <c r="P30" s="66"/>
      <c r="Q30" s="73"/>
      <c r="R30" s="73"/>
      <c r="S30" s="66"/>
      <c r="T30" s="73"/>
      <c r="U30" s="66"/>
      <c r="V30" s="58"/>
      <c r="W30" s="66"/>
      <c r="X30" s="73"/>
      <c r="Y30" s="67"/>
    </row>
    <row r="31" spans="1:25" s="4" customFormat="1" ht="270.75" customHeight="1" x14ac:dyDescent="0.2">
      <c r="A31" s="71" t="s">
        <v>303</v>
      </c>
      <c r="B31" s="73"/>
      <c r="C31" s="84" t="s">
        <v>336</v>
      </c>
      <c r="D31" s="73"/>
      <c r="E31" s="231" t="s">
        <v>354</v>
      </c>
      <c r="F31" s="232"/>
      <c r="G31" s="73"/>
      <c r="H31" s="56"/>
      <c r="I31" s="56" t="s">
        <v>242</v>
      </c>
      <c r="J31" s="56"/>
      <c r="K31" s="56"/>
      <c r="L31" s="57"/>
      <c r="M31" s="58"/>
      <c r="N31" s="231" t="s">
        <v>369</v>
      </c>
      <c r="O31" s="284"/>
      <c r="P31" s="285"/>
      <c r="Q31" s="54"/>
      <c r="R31" s="55"/>
      <c r="S31" s="76" t="s">
        <v>243</v>
      </c>
      <c r="T31" s="53"/>
      <c r="U31" s="72" t="s">
        <v>355</v>
      </c>
      <c r="V31" s="58"/>
      <c r="W31" s="72" t="s">
        <v>244</v>
      </c>
      <c r="X31" s="53"/>
      <c r="Y31" s="62" t="s">
        <v>361</v>
      </c>
    </row>
    <row r="32" spans="1:25" s="4" customFormat="1" ht="12" customHeight="1" x14ac:dyDescent="0.2">
      <c r="A32" s="63"/>
      <c r="B32" s="83"/>
      <c r="C32" s="95"/>
      <c r="D32" s="83"/>
      <c r="E32" s="66"/>
      <c r="F32" s="59"/>
      <c r="G32" s="83"/>
      <c r="H32" s="65"/>
      <c r="I32" s="65"/>
      <c r="J32" s="65"/>
      <c r="K32" s="65"/>
      <c r="L32" s="59"/>
      <c r="M32" s="58"/>
      <c r="N32" s="66"/>
      <c r="O32" s="66"/>
      <c r="P32" s="66"/>
      <c r="Q32" s="83"/>
      <c r="R32" s="83"/>
      <c r="S32" s="66"/>
      <c r="T32" s="83"/>
      <c r="U32" s="66"/>
      <c r="V32" s="58"/>
      <c r="W32" s="66"/>
      <c r="X32" s="83"/>
      <c r="Y32" s="67"/>
    </row>
    <row r="33" spans="1:25" s="4" customFormat="1" ht="252" customHeight="1" x14ac:dyDescent="0.2">
      <c r="A33" s="81" t="s">
        <v>363</v>
      </c>
      <c r="B33" s="83"/>
      <c r="C33" s="84"/>
      <c r="D33" s="83"/>
      <c r="E33" s="231" t="s">
        <v>364</v>
      </c>
      <c r="F33" s="232"/>
      <c r="G33" s="83"/>
      <c r="H33" s="56"/>
      <c r="I33" s="56" t="s">
        <v>242</v>
      </c>
      <c r="J33" s="56"/>
      <c r="K33" s="56"/>
      <c r="L33" s="57"/>
      <c r="M33" s="58"/>
      <c r="N33" s="231" t="s">
        <v>357</v>
      </c>
      <c r="O33" s="284"/>
      <c r="P33" s="285"/>
      <c r="Q33" s="54"/>
      <c r="R33" s="55"/>
      <c r="S33" s="82" t="s">
        <v>358</v>
      </c>
      <c r="T33" s="53"/>
      <c r="U33" s="82" t="s">
        <v>359</v>
      </c>
      <c r="V33" s="58"/>
      <c r="W33" s="82" t="s">
        <v>360</v>
      </c>
      <c r="X33" s="53"/>
      <c r="Y33" s="62" t="s">
        <v>362</v>
      </c>
    </row>
    <row r="34" spans="1:25" s="4" customFormat="1" ht="10.5" customHeight="1" x14ac:dyDescent="0.2">
      <c r="A34" s="63"/>
      <c r="B34" s="73"/>
      <c r="C34" s="79"/>
      <c r="D34" s="73"/>
      <c r="E34" s="66"/>
      <c r="F34" s="59"/>
      <c r="G34" s="73"/>
      <c r="H34" s="65"/>
      <c r="I34" s="65"/>
      <c r="J34" s="65"/>
      <c r="K34" s="65"/>
      <c r="L34" s="59"/>
      <c r="M34" s="58"/>
      <c r="N34" s="66"/>
      <c r="O34" s="66"/>
      <c r="P34" s="66"/>
      <c r="Q34" s="73"/>
      <c r="R34" s="73"/>
      <c r="S34" s="66"/>
      <c r="T34" s="73"/>
      <c r="U34" s="66"/>
      <c r="V34" s="58"/>
      <c r="W34" s="66"/>
      <c r="X34" s="73"/>
      <c r="Y34" s="67"/>
    </row>
    <row r="35" spans="1:25" s="4" customFormat="1" ht="210.75" customHeight="1" x14ac:dyDescent="0.2">
      <c r="A35" s="71" t="s">
        <v>295</v>
      </c>
      <c r="B35" s="73"/>
      <c r="C35" s="150" t="s">
        <v>468</v>
      </c>
      <c r="D35" s="73"/>
      <c r="E35" s="231" t="s">
        <v>305</v>
      </c>
      <c r="F35" s="232"/>
      <c r="G35" s="73"/>
      <c r="H35" s="56"/>
      <c r="I35" s="56" t="s">
        <v>242</v>
      </c>
      <c r="J35" s="56"/>
      <c r="K35" s="56"/>
      <c r="L35" s="57"/>
      <c r="M35" s="58"/>
      <c r="N35" s="233" t="s">
        <v>306</v>
      </c>
      <c r="O35" s="234"/>
      <c r="P35" s="235"/>
      <c r="Q35" s="54"/>
      <c r="R35" s="55"/>
      <c r="S35" s="72" t="s">
        <v>245</v>
      </c>
      <c r="T35" s="53"/>
      <c r="U35" s="72" t="s">
        <v>307</v>
      </c>
      <c r="V35" s="58"/>
      <c r="W35" s="72" t="s">
        <v>308</v>
      </c>
      <c r="X35" s="53"/>
      <c r="Y35" s="62" t="s">
        <v>309</v>
      </c>
    </row>
    <row r="36" spans="1:25" s="4" customFormat="1" ht="13.5" customHeight="1" x14ac:dyDescent="0.2">
      <c r="A36" s="63"/>
      <c r="B36" s="73"/>
      <c r="C36" s="64"/>
      <c r="D36" s="73"/>
      <c r="E36" s="66"/>
      <c r="F36" s="66"/>
      <c r="G36" s="73"/>
      <c r="H36" s="65"/>
      <c r="I36" s="65"/>
      <c r="J36" s="65"/>
      <c r="K36" s="65"/>
      <c r="L36" s="59"/>
      <c r="M36" s="58"/>
      <c r="N36" s="66"/>
      <c r="O36" s="59"/>
      <c r="P36" s="59"/>
      <c r="Q36" s="73"/>
      <c r="R36" s="73"/>
      <c r="S36" s="66"/>
      <c r="T36" s="73"/>
      <c r="U36" s="66"/>
      <c r="V36" s="58"/>
      <c r="W36" s="66"/>
      <c r="X36" s="73"/>
      <c r="Y36" s="67"/>
    </row>
    <row r="37" spans="1:25" s="4" customFormat="1" ht="199.5" customHeight="1" x14ac:dyDescent="0.2">
      <c r="A37" s="71" t="s">
        <v>310</v>
      </c>
      <c r="B37" s="73"/>
      <c r="C37" s="150" t="s">
        <v>469</v>
      </c>
      <c r="D37" s="73"/>
      <c r="E37" s="231" t="s">
        <v>311</v>
      </c>
      <c r="F37" s="232"/>
      <c r="G37" s="73"/>
      <c r="H37" s="56"/>
      <c r="I37" s="56" t="s">
        <v>242</v>
      </c>
      <c r="J37" s="56"/>
      <c r="K37" s="56"/>
      <c r="L37" s="57"/>
      <c r="M37" s="58"/>
      <c r="N37" s="233" t="s">
        <v>312</v>
      </c>
      <c r="O37" s="234"/>
      <c r="P37" s="235"/>
      <c r="Q37" s="54"/>
      <c r="R37" s="55"/>
      <c r="S37" s="72" t="s">
        <v>245</v>
      </c>
      <c r="T37" s="53"/>
      <c r="U37" s="72" t="s">
        <v>296</v>
      </c>
      <c r="V37" s="58"/>
      <c r="W37" s="72" t="s">
        <v>313</v>
      </c>
      <c r="X37" s="53"/>
      <c r="Y37" s="62" t="s">
        <v>309</v>
      </c>
    </row>
    <row r="38" spans="1:25" s="4" customFormat="1" ht="13.5" customHeight="1" x14ac:dyDescent="0.2">
      <c r="A38" s="63"/>
      <c r="B38" s="73"/>
      <c r="C38" s="66"/>
      <c r="D38" s="73"/>
      <c r="E38" s="66"/>
      <c r="F38" s="59"/>
      <c r="G38" s="73"/>
      <c r="H38" s="65"/>
      <c r="I38" s="65"/>
      <c r="J38" s="65"/>
      <c r="K38" s="65"/>
      <c r="L38" s="59"/>
      <c r="M38" s="58"/>
      <c r="N38" s="79"/>
      <c r="O38" s="79"/>
      <c r="P38" s="79"/>
      <c r="Q38" s="73"/>
      <c r="R38" s="73"/>
      <c r="S38" s="66"/>
      <c r="T38" s="73"/>
      <c r="U38" s="66"/>
      <c r="V38" s="58"/>
      <c r="W38" s="66"/>
      <c r="X38" s="73"/>
      <c r="Y38" s="67"/>
    </row>
    <row r="39" spans="1:25" s="4" customFormat="1" ht="217.5" customHeight="1" x14ac:dyDescent="0.2">
      <c r="A39" s="71" t="s">
        <v>314</v>
      </c>
      <c r="B39" s="73"/>
      <c r="C39" s="150" t="s">
        <v>469</v>
      </c>
      <c r="D39" s="73"/>
      <c r="E39" s="231" t="s">
        <v>315</v>
      </c>
      <c r="F39" s="232"/>
      <c r="G39" s="73"/>
      <c r="H39" s="56"/>
      <c r="I39" s="56" t="s">
        <v>242</v>
      </c>
      <c r="J39" s="56"/>
      <c r="K39" s="56"/>
      <c r="L39" s="57"/>
      <c r="M39" s="58"/>
      <c r="N39" s="233" t="s">
        <v>316</v>
      </c>
      <c r="O39" s="234"/>
      <c r="P39" s="235"/>
      <c r="Q39" s="54"/>
      <c r="R39" s="55"/>
      <c r="S39" s="72" t="s">
        <v>245</v>
      </c>
      <c r="T39" s="53"/>
      <c r="U39" s="72" t="s">
        <v>317</v>
      </c>
      <c r="V39" s="58"/>
      <c r="W39" s="72" t="s">
        <v>318</v>
      </c>
      <c r="X39" s="53"/>
      <c r="Y39" s="62" t="s">
        <v>309</v>
      </c>
    </row>
    <row r="40" spans="1:25" s="4" customFormat="1" ht="13.5" customHeight="1" x14ac:dyDescent="0.2">
      <c r="A40" s="63"/>
      <c r="B40" s="73"/>
      <c r="C40" s="64"/>
      <c r="D40" s="73"/>
      <c r="E40" s="66"/>
      <c r="F40" s="66"/>
      <c r="G40" s="73"/>
      <c r="H40" s="65"/>
      <c r="I40" s="65"/>
      <c r="J40" s="65"/>
      <c r="K40" s="65"/>
      <c r="L40" s="59"/>
      <c r="M40" s="58"/>
      <c r="N40" s="66"/>
      <c r="O40" s="59"/>
      <c r="P40" s="59"/>
      <c r="Q40" s="73"/>
      <c r="R40" s="73"/>
      <c r="S40" s="66"/>
      <c r="T40" s="73"/>
      <c r="U40" s="66"/>
      <c r="V40" s="58"/>
      <c r="W40" s="66"/>
      <c r="X40" s="73"/>
      <c r="Y40" s="67"/>
    </row>
    <row r="41" spans="1:25" s="4" customFormat="1" ht="190.5" customHeight="1" x14ac:dyDescent="0.2">
      <c r="A41" s="85" t="s">
        <v>335</v>
      </c>
      <c r="B41" s="86"/>
      <c r="C41" s="84" t="s">
        <v>324</v>
      </c>
      <c r="D41" s="86"/>
      <c r="E41" s="189" t="s">
        <v>319</v>
      </c>
      <c r="F41" s="164"/>
      <c r="G41" s="86"/>
      <c r="H41" s="87"/>
      <c r="I41" s="87"/>
      <c r="J41" s="87" t="s">
        <v>242</v>
      </c>
      <c r="K41" s="87"/>
      <c r="L41" s="88"/>
      <c r="M41" s="89"/>
      <c r="N41" s="189" t="s">
        <v>334</v>
      </c>
      <c r="O41" s="190"/>
      <c r="P41" s="191"/>
      <c r="Q41" s="90"/>
      <c r="R41" s="86"/>
      <c r="S41" s="91" t="s">
        <v>245</v>
      </c>
      <c r="T41" s="86"/>
      <c r="U41" s="84" t="s">
        <v>320</v>
      </c>
      <c r="V41" s="89"/>
      <c r="W41" s="84" t="s">
        <v>321</v>
      </c>
      <c r="X41" s="86"/>
      <c r="Y41" s="92" t="s">
        <v>309</v>
      </c>
    </row>
    <row r="42" spans="1:25" s="4" customFormat="1" ht="13.5" customHeight="1" x14ac:dyDescent="0.25">
      <c r="A42" s="93"/>
      <c r="B42" s="94"/>
      <c r="C42" s="95"/>
      <c r="D42" s="95"/>
      <c r="E42" s="95"/>
      <c r="F42" s="95"/>
      <c r="G42" s="95"/>
      <c r="H42" s="95"/>
      <c r="I42" s="95"/>
      <c r="J42" s="95"/>
      <c r="K42" s="95"/>
      <c r="L42" s="95"/>
      <c r="M42" s="95"/>
      <c r="N42" s="95"/>
      <c r="O42" s="95"/>
      <c r="P42" s="95"/>
      <c r="Q42" s="95"/>
      <c r="R42" s="95"/>
      <c r="S42" s="89"/>
      <c r="T42" s="95"/>
      <c r="U42" s="96"/>
      <c r="V42" s="95"/>
      <c r="W42" s="89"/>
      <c r="X42" s="95"/>
      <c r="Y42" s="89"/>
    </row>
    <row r="43" spans="1:25" s="4" customFormat="1" ht="195.75" customHeight="1" x14ac:dyDescent="0.2">
      <c r="A43" s="85" t="s">
        <v>246</v>
      </c>
      <c r="B43" s="94"/>
      <c r="C43" s="84" t="s">
        <v>324</v>
      </c>
      <c r="D43" s="95"/>
      <c r="E43" s="189" t="s">
        <v>320</v>
      </c>
      <c r="F43" s="191"/>
      <c r="G43" s="95"/>
      <c r="H43" s="97"/>
      <c r="I43" s="97"/>
      <c r="J43" s="97" t="s">
        <v>242</v>
      </c>
      <c r="K43" s="97"/>
      <c r="L43" s="98"/>
      <c r="M43" s="95"/>
      <c r="N43" s="189" t="s">
        <v>322</v>
      </c>
      <c r="O43" s="190"/>
      <c r="P43" s="191"/>
      <c r="Q43" s="98"/>
      <c r="R43" s="95"/>
      <c r="S43" s="91" t="s">
        <v>245</v>
      </c>
      <c r="T43" s="95"/>
      <c r="U43" s="84" t="s">
        <v>323</v>
      </c>
      <c r="V43" s="95"/>
      <c r="W43" s="84" t="s">
        <v>321</v>
      </c>
      <c r="X43" s="95"/>
      <c r="Y43" s="92" t="s">
        <v>309</v>
      </c>
    </row>
    <row r="44" spans="1:25" s="4" customFormat="1" ht="12.75" customHeight="1" x14ac:dyDescent="0.2">
      <c r="A44" s="99"/>
      <c r="B44" s="94"/>
      <c r="C44" s="95"/>
      <c r="D44" s="95"/>
      <c r="E44" s="95"/>
      <c r="F44" s="95"/>
      <c r="G44" s="95"/>
      <c r="H44" s="100"/>
      <c r="I44" s="100"/>
      <c r="J44" s="100"/>
      <c r="K44" s="100"/>
      <c r="L44" s="95"/>
      <c r="M44" s="95"/>
      <c r="N44" s="95"/>
      <c r="O44" s="95"/>
      <c r="P44" s="95"/>
      <c r="Q44" s="95"/>
      <c r="R44" s="95"/>
      <c r="S44" s="89"/>
      <c r="T44" s="95"/>
      <c r="U44" s="89"/>
      <c r="V44" s="95"/>
      <c r="W44" s="89"/>
      <c r="X44" s="95"/>
      <c r="Y44" s="89"/>
    </row>
    <row r="45" spans="1:25" s="4" customFormat="1" ht="206.25" customHeight="1" x14ac:dyDescent="0.2">
      <c r="A45" s="85" t="s">
        <v>247</v>
      </c>
      <c r="B45" s="94"/>
      <c r="C45" s="84" t="s">
        <v>324</v>
      </c>
      <c r="D45" s="95"/>
      <c r="E45" s="189" t="s">
        <v>325</v>
      </c>
      <c r="F45" s="191"/>
      <c r="G45" s="95"/>
      <c r="H45" s="97"/>
      <c r="I45" s="97"/>
      <c r="J45" s="97" t="s">
        <v>242</v>
      </c>
      <c r="K45" s="97"/>
      <c r="L45" s="98"/>
      <c r="M45" s="95"/>
      <c r="N45" s="189" t="s">
        <v>326</v>
      </c>
      <c r="O45" s="190"/>
      <c r="P45" s="191"/>
      <c r="Q45" s="95"/>
      <c r="R45" s="95"/>
      <c r="S45" s="91" t="s">
        <v>245</v>
      </c>
      <c r="T45" s="95"/>
      <c r="U45" s="84" t="s">
        <v>323</v>
      </c>
      <c r="V45" s="95"/>
      <c r="W45" s="84" t="s">
        <v>321</v>
      </c>
      <c r="X45" s="95"/>
      <c r="Y45" s="92" t="s">
        <v>309</v>
      </c>
    </row>
    <row r="46" spans="1:25" s="4" customFormat="1" ht="12.75" customHeight="1" x14ac:dyDescent="0.2">
      <c r="A46" s="89"/>
      <c r="B46" s="94"/>
      <c r="C46" s="89"/>
      <c r="D46" s="95"/>
      <c r="E46" s="95"/>
      <c r="F46" s="95"/>
      <c r="G46" s="95"/>
      <c r="H46" s="95"/>
      <c r="I46" s="95"/>
      <c r="J46" s="95"/>
      <c r="K46" s="95"/>
      <c r="L46" s="95"/>
      <c r="M46" s="95"/>
      <c r="N46" s="95"/>
      <c r="O46" s="95"/>
      <c r="P46" s="95"/>
      <c r="Q46" s="95"/>
      <c r="R46" s="95"/>
      <c r="S46" s="89"/>
      <c r="T46" s="95"/>
      <c r="U46" s="89"/>
      <c r="V46" s="95"/>
      <c r="W46" s="89"/>
      <c r="X46" s="95"/>
      <c r="Y46" s="89"/>
    </row>
    <row r="47" spans="1:25" s="4" customFormat="1" ht="208.5" customHeight="1" x14ac:dyDescent="0.2">
      <c r="A47" s="85" t="s">
        <v>247</v>
      </c>
      <c r="B47" s="94"/>
      <c r="C47" s="84" t="s">
        <v>324</v>
      </c>
      <c r="D47" s="95"/>
      <c r="E47" s="189" t="s">
        <v>327</v>
      </c>
      <c r="F47" s="191"/>
      <c r="G47" s="95"/>
      <c r="H47" s="97"/>
      <c r="I47" s="97"/>
      <c r="J47" s="97" t="s">
        <v>242</v>
      </c>
      <c r="K47" s="97"/>
      <c r="L47" s="98"/>
      <c r="M47" s="95"/>
      <c r="N47" s="189" t="s">
        <v>328</v>
      </c>
      <c r="O47" s="190"/>
      <c r="P47" s="191"/>
      <c r="Q47" s="98"/>
      <c r="R47" s="95"/>
      <c r="S47" s="91" t="s">
        <v>245</v>
      </c>
      <c r="T47" s="95"/>
      <c r="U47" s="84" t="s">
        <v>323</v>
      </c>
      <c r="V47" s="95"/>
      <c r="W47" s="84" t="s">
        <v>321</v>
      </c>
      <c r="X47" s="95"/>
      <c r="Y47" s="92" t="s">
        <v>309</v>
      </c>
    </row>
    <row r="48" spans="1:25" s="4" customFormat="1" ht="12" customHeight="1" x14ac:dyDescent="0.2">
      <c r="A48" s="101"/>
      <c r="B48" s="94"/>
      <c r="C48" s="95"/>
      <c r="D48" s="95"/>
      <c r="E48" s="95"/>
      <c r="F48" s="95"/>
      <c r="G48" s="95"/>
      <c r="H48" s="95"/>
      <c r="I48" s="95"/>
      <c r="J48" s="95"/>
      <c r="K48" s="95"/>
      <c r="L48" s="95"/>
      <c r="M48" s="95"/>
      <c r="N48" s="95"/>
      <c r="O48" s="95"/>
      <c r="P48" s="95"/>
      <c r="Q48" s="95"/>
      <c r="R48" s="95"/>
      <c r="S48" s="89"/>
      <c r="T48" s="95"/>
      <c r="U48" s="95"/>
      <c r="V48" s="95"/>
      <c r="W48" s="89"/>
      <c r="X48" s="95"/>
      <c r="Y48" s="89"/>
    </row>
    <row r="49" spans="1:25" s="4" customFormat="1" ht="215.25" customHeight="1" x14ac:dyDescent="0.2">
      <c r="A49" s="102" t="s">
        <v>329</v>
      </c>
      <c r="B49" s="94"/>
      <c r="C49" s="84" t="s">
        <v>324</v>
      </c>
      <c r="D49" s="95"/>
      <c r="E49" s="189" t="s">
        <v>320</v>
      </c>
      <c r="F49" s="191"/>
      <c r="G49" s="95"/>
      <c r="H49" s="97"/>
      <c r="I49" s="97"/>
      <c r="J49" s="97" t="s">
        <v>242</v>
      </c>
      <c r="K49" s="97"/>
      <c r="L49" s="98"/>
      <c r="M49" s="95"/>
      <c r="N49" s="189" t="s">
        <v>330</v>
      </c>
      <c r="O49" s="190"/>
      <c r="P49" s="191"/>
      <c r="Q49" s="98"/>
      <c r="R49" s="95"/>
      <c r="S49" s="91" t="s">
        <v>245</v>
      </c>
      <c r="T49" s="103"/>
      <c r="U49" s="84" t="s">
        <v>331</v>
      </c>
      <c r="V49" s="95"/>
      <c r="W49" s="84" t="s">
        <v>321</v>
      </c>
      <c r="X49" s="95"/>
      <c r="Y49" s="92" t="s">
        <v>309</v>
      </c>
    </row>
    <row r="50" spans="1:25" s="4" customFormat="1" ht="9" customHeight="1" x14ac:dyDescent="0.2">
      <c r="A50" s="93"/>
      <c r="B50" s="94"/>
      <c r="C50" s="94"/>
      <c r="D50" s="94"/>
      <c r="E50" s="94"/>
      <c r="F50" s="94"/>
      <c r="G50" s="94"/>
      <c r="H50" s="104"/>
      <c r="I50" s="104"/>
      <c r="J50" s="104"/>
      <c r="K50" s="104"/>
      <c r="L50" s="94"/>
      <c r="M50" s="95"/>
      <c r="N50" s="94"/>
      <c r="O50" s="94"/>
      <c r="P50" s="94"/>
      <c r="Q50" s="94"/>
      <c r="R50" s="94"/>
      <c r="S50" s="105"/>
      <c r="T50" s="94"/>
      <c r="U50" s="94"/>
      <c r="V50" s="95"/>
      <c r="W50" s="94"/>
      <c r="X50" s="94"/>
      <c r="Y50" s="106"/>
    </row>
    <row r="51" spans="1:25" s="4" customFormat="1" ht="180" customHeight="1" x14ac:dyDescent="0.2">
      <c r="A51" s="85" t="s">
        <v>335</v>
      </c>
      <c r="B51" s="94"/>
      <c r="C51" s="84" t="s">
        <v>324</v>
      </c>
      <c r="D51" s="94"/>
      <c r="E51" s="187" t="s">
        <v>332</v>
      </c>
      <c r="F51" s="188"/>
      <c r="G51" s="94"/>
      <c r="H51" s="107"/>
      <c r="I51" s="107"/>
      <c r="J51" s="107"/>
      <c r="K51" s="107" t="s">
        <v>242</v>
      </c>
      <c r="L51" s="108"/>
      <c r="M51" s="95"/>
      <c r="N51" s="189" t="s">
        <v>333</v>
      </c>
      <c r="O51" s="190"/>
      <c r="P51" s="191"/>
      <c r="Q51" s="108"/>
      <c r="R51" s="109"/>
      <c r="S51" s="91" t="s">
        <v>245</v>
      </c>
      <c r="T51" s="110"/>
      <c r="U51" s="91" t="s">
        <v>248</v>
      </c>
      <c r="V51" s="95"/>
      <c r="W51" s="91" t="s">
        <v>247</v>
      </c>
      <c r="X51" s="110"/>
      <c r="Y51" s="92"/>
    </row>
    <row r="52" spans="1:25" ht="15" customHeight="1" x14ac:dyDescent="0.25">
      <c r="A52" s="40"/>
      <c r="B52" s="39"/>
      <c r="C52" s="39"/>
      <c r="D52" s="39"/>
      <c r="E52" s="39"/>
      <c r="F52" s="39"/>
      <c r="G52" s="39"/>
      <c r="H52" s="39"/>
      <c r="I52" s="39"/>
      <c r="J52" s="39"/>
      <c r="K52" s="39"/>
      <c r="L52" s="39"/>
      <c r="M52" s="39"/>
      <c r="N52" s="39"/>
      <c r="O52" s="39"/>
      <c r="P52" s="39"/>
      <c r="Q52" s="39"/>
      <c r="R52" s="39"/>
      <c r="S52" s="39"/>
      <c r="T52" s="39"/>
      <c r="U52" s="39"/>
      <c r="V52" s="39"/>
      <c r="W52" s="39"/>
      <c r="X52" s="39"/>
      <c r="Y52" s="41"/>
    </row>
    <row r="53" spans="1:25" ht="18" customHeight="1" x14ac:dyDescent="0.25">
      <c r="A53" s="275" t="s">
        <v>133</v>
      </c>
      <c r="B53" s="182"/>
      <c r="C53" s="264"/>
      <c r="D53" s="39"/>
      <c r="E53" s="39"/>
      <c r="F53" s="39"/>
      <c r="G53" s="39"/>
      <c r="H53" s="39"/>
      <c r="I53" s="39"/>
      <c r="J53" s="39"/>
      <c r="K53" s="39"/>
      <c r="L53" s="39"/>
      <c r="M53" s="39"/>
      <c r="N53" s="39"/>
      <c r="O53" s="39"/>
      <c r="P53" s="39"/>
      <c r="Q53" s="39"/>
      <c r="R53" s="39"/>
      <c r="S53" s="39"/>
      <c r="T53" s="39"/>
      <c r="U53" s="39"/>
      <c r="V53" s="39"/>
      <c r="W53" s="39"/>
      <c r="X53" s="39"/>
      <c r="Y53" s="41"/>
    </row>
    <row r="54" spans="1:25" x14ac:dyDescent="0.25">
      <c r="A54" s="252"/>
      <c r="B54" s="253"/>
      <c r="C54" s="254"/>
      <c r="D54" s="39"/>
      <c r="E54" s="39"/>
      <c r="F54" s="39"/>
      <c r="G54" s="39"/>
      <c r="H54" s="39"/>
      <c r="I54" s="39"/>
      <c r="J54" s="39"/>
      <c r="K54" s="39"/>
      <c r="L54" s="39"/>
      <c r="M54" s="39"/>
      <c r="N54" s="39"/>
      <c r="O54" s="39"/>
      <c r="P54" s="39"/>
      <c r="Q54" s="39"/>
      <c r="R54" s="39"/>
      <c r="S54" s="39"/>
      <c r="T54" s="39"/>
      <c r="U54" s="39"/>
      <c r="V54" s="39"/>
      <c r="W54" s="39"/>
      <c r="X54" s="39"/>
      <c r="Y54" s="41"/>
    </row>
    <row r="55" spans="1:25" x14ac:dyDescent="0.25">
      <c r="A55" s="252"/>
      <c r="B55" s="253"/>
      <c r="C55" s="254"/>
      <c r="D55" s="39"/>
      <c r="E55" s="39"/>
      <c r="F55" s="39"/>
      <c r="G55" s="39"/>
      <c r="H55" s="39"/>
      <c r="I55" s="39"/>
      <c r="J55" s="39"/>
      <c r="K55" s="39"/>
      <c r="L55" s="39"/>
      <c r="M55" s="39"/>
      <c r="N55" s="39"/>
      <c r="O55" s="39"/>
      <c r="P55" s="39"/>
      <c r="Q55" s="39"/>
      <c r="R55" s="39"/>
      <c r="S55" s="39"/>
      <c r="T55" s="39"/>
      <c r="U55" s="39"/>
      <c r="V55" s="39"/>
      <c r="W55" s="39"/>
      <c r="X55" s="39"/>
      <c r="Y55" s="41"/>
    </row>
    <row r="56" spans="1:25" x14ac:dyDescent="0.25">
      <c r="A56" s="255"/>
      <c r="B56" s="256"/>
      <c r="C56" s="257"/>
      <c r="D56" s="39"/>
      <c r="E56" s="39"/>
      <c r="F56" s="39"/>
      <c r="G56" s="39"/>
      <c r="H56" s="39"/>
      <c r="I56" s="39"/>
      <c r="J56" s="39"/>
      <c r="K56" s="39"/>
      <c r="L56" s="39"/>
      <c r="M56" s="39"/>
      <c r="N56" s="39"/>
      <c r="O56" s="39"/>
      <c r="P56" s="39"/>
      <c r="Q56" s="39"/>
      <c r="R56" s="39"/>
      <c r="S56" s="39"/>
      <c r="T56" s="39"/>
      <c r="U56" s="39"/>
      <c r="V56" s="39"/>
      <c r="W56" s="39"/>
      <c r="X56" s="39"/>
      <c r="Y56" s="41"/>
    </row>
    <row r="57" spans="1:25" x14ac:dyDescent="0.25">
      <c r="A57" s="255"/>
      <c r="B57" s="256"/>
      <c r="C57" s="257"/>
      <c r="D57" s="39"/>
      <c r="E57" s="39"/>
      <c r="F57" s="39"/>
      <c r="G57" s="39"/>
      <c r="H57" s="39"/>
      <c r="I57" s="39"/>
      <c r="J57" s="39"/>
      <c r="K57" s="39"/>
      <c r="L57" s="39"/>
      <c r="M57" s="39"/>
      <c r="N57" s="39"/>
      <c r="O57" s="39"/>
      <c r="P57" s="39"/>
      <c r="Q57" s="39"/>
      <c r="R57" s="39"/>
      <c r="S57" s="39"/>
      <c r="T57" s="39"/>
      <c r="U57" s="39"/>
      <c r="V57" s="39"/>
      <c r="W57" s="39"/>
      <c r="X57" s="39"/>
      <c r="Y57" s="41"/>
    </row>
    <row r="58" spans="1:25" x14ac:dyDescent="0.25">
      <c r="A58" s="255"/>
      <c r="B58" s="256"/>
      <c r="C58" s="257"/>
      <c r="D58" s="39"/>
      <c r="E58" s="39"/>
      <c r="F58" s="39"/>
      <c r="G58" s="39"/>
      <c r="H58" s="39"/>
      <c r="I58" s="39"/>
      <c r="J58" s="39"/>
      <c r="K58" s="39"/>
      <c r="L58" s="39"/>
      <c r="M58" s="39"/>
      <c r="N58" s="39"/>
      <c r="O58" s="39"/>
      <c r="P58" s="39"/>
      <c r="Q58" s="39"/>
      <c r="R58" s="39"/>
      <c r="S58" s="39"/>
      <c r="T58" s="39"/>
      <c r="U58" s="39"/>
      <c r="V58" s="39"/>
      <c r="W58" s="39"/>
      <c r="X58" s="39"/>
      <c r="Y58" s="41"/>
    </row>
    <row r="59" spans="1:25" x14ac:dyDescent="0.25">
      <c r="A59" s="255"/>
      <c r="B59" s="256"/>
      <c r="C59" s="257"/>
      <c r="D59" s="39"/>
      <c r="E59" s="39"/>
      <c r="F59" s="39"/>
      <c r="G59" s="39"/>
      <c r="H59" s="39"/>
      <c r="I59" s="39"/>
      <c r="J59" s="39"/>
      <c r="K59" s="39"/>
      <c r="L59" s="39"/>
      <c r="M59" s="39"/>
      <c r="N59" s="39"/>
      <c r="O59" s="39"/>
      <c r="P59" s="39"/>
      <c r="Q59" s="39"/>
      <c r="R59" s="39"/>
      <c r="S59" s="39"/>
      <c r="T59" s="39"/>
      <c r="U59" s="39"/>
      <c r="V59" s="39"/>
      <c r="W59" s="39"/>
      <c r="X59" s="39"/>
      <c r="Y59" s="41"/>
    </row>
    <row r="60" spans="1:25" x14ac:dyDescent="0.25">
      <c r="A60" s="255"/>
      <c r="B60" s="256"/>
      <c r="C60" s="257"/>
      <c r="D60" s="39"/>
      <c r="E60" s="39"/>
      <c r="F60" s="39"/>
      <c r="G60" s="39"/>
      <c r="H60" s="39"/>
      <c r="I60" s="39"/>
      <c r="J60" s="39"/>
      <c r="K60" s="39"/>
      <c r="L60" s="39"/>
      <c r="M60" s="39"/>
      <c r="N60" s="39"/>
      <c r="O60" s="39"/>
      <c r="P60" s="39"/>
      <c r="Q60" s="39"/>
      <c r="R60" s="39"/>
      <c r="S60" s="39"/>
      <c r="T60" s="39"/>
      <c r="U60" s="39"/>
      <c r="V60" s="39"/>
      <c r="W60" s="39"/>
      <c r="X60" s="39"/>
      <c r="Y60" s="41"/>
    </row>
    <row r="61" spans="1:25" x14ac:dyDescent="0.25">
      <c r="A61" s="1"/>
      <c r="B61" s="2"/>
      <c r="C61" s="2"/>
      <c r="D61" s="2"/>
      <c r="E61" s="2"/>
      <c r="F61" s="2"/>
      <c r="G61" s="2"/>
      <c r="H61" s="2"/>
      <c r="I61" s="2"/>
      <c r="J61" s="2"/>
      <c r="K61" s="2"/>
      <c r="L61" s="2"/>
      <c r="M61" s="2"/>
      <c r="N61" s="2"/>
      <c r="O61" s="2"/>
      <c r="P61" s="2"/>
      <c r="Q61" s="2"/>
      <c r="R61" s="2"/>
      <c r="S61" s="2"/>
      <c r="T61" s="2"/>
      <c r="U61" s="2"/>
      <c r="V61" s="2"/>
      <c r="W61" s="2"/>
      <c r="X61" s="2"/>
      <c r="Y61" s="3"/>
    </row>
    <row r="62" spans="1:25" x14ac:dyDescent="0.25">
      <c r="A62" s="1"/>
      <c r="B62" s="2"/>
      <c r="C62" s="2"/>
      <c r="D62" s="2"/>
      <c r="E62" s="2"/>
      <c r="F62" s="2"/>
      <c r="G62" s="2"/>
      <c r="H62" s="2"/>
      <c r="I62" s="2"/>
      <c r="J62" s="2"/>
      <c r="K62" s="2"/>
      <c r="L62" s="2"/>
      <c r="M62" s="2"/>
      <c r="N62" s="2"/>
      <c r="O62" s="2"/>
      <c r="P62" s="2"/>
      <c r="Q62" s="2"/>
      <c r="R62" s="2"/>
      <c r="S62" s="2"/>
      <c r="T62" s="2"/>
      <c r="U62" s="2"/>
      <c r="V62" s="2"/>
      <c r="W62" s="2"/>
      <c r="X62" s="2"/>
      <c r="Y62" s="3"/>
    </row>
    <row r="63" spans="1:25" x14ac:dyDescent="0.25">
      <c r="A63" s="1"/>
      <c r="B63" s="2"/>
      <c r="C63" s="2"/>
      <c r="D63" s="2"/>
      <c r="E63" s="2"/>
      <c r="F63" s="2"/>
      <c r="G63" s="2"/>
      <c r="H63" s="2"/>
      <c r="I63" s="2"/>
      <c r="J63" s="2"/>
      <c r="K63" s="2"/>
      <c r="L63" s="2"/>
      <c r="M63" s="2"/>
      <c r="N63" s="2"/>
      <c r="O63" s="2"/>
      <c r="P63" s="2"/>
      <c r="Q63" s="2"/>
      <c r="R63" s="2"/>
      <c r="S63" s="2"/>
      <c r="T63" s="2"/>
      <c r="U63" s="2"/>
      <c r="V63" s="2"/>
      <c r="W63" s="2"/>
      <c r="X63" s="2"/>
      <c r="Y63" s="3"/>
    </row>
    <row r="64" spans="1:25" x14ac:dyDescent="0.25">
      <c r="A64" s="1"/>
      <c r="B64" s="2"/>
      <c r="C64" s="2"/>
      <c r="D64" s="2"/>
      <c r="E64" s="2"/>
      <c r="F64" s="2"/>
      <c r="G64" s="2"/>
      <c r="H64" s="2"/>
      <c r="I64" s="2"/>
      <c r="J64" s="2"/>
      <c r="K64" s="2"/>
      <c r="L64" s="2"/>
      <c r="M64" s="2"/>
      <c r="N64" s="2"/>
      <c r="O64" s="2"/>
      <c r="P64" s="2"/>
      <c r="Q64" s="2"/>
      <c r="R64" s="2"/>
      <c r="S64" s="2"/>
      <c r="T64" s="2"/>
      <c r="U64" s="2"/>
      <c r="V64" s="2"/>
      <c r="W64" s="2"/>
      <c r="X64" s="2"/>
      <c r="Y64" s="3"/>
    </row>
    <row r="65" spans="1:25" x14ac:dyDescent="0.25">
      <c r="A65" s="1"/>
      <c r="B65" s="2"/>
      <c r="C65" s="2"/>
      <c r="D65" s="2"/>
      <c r="E65" s="2"/>
      <c r="F65" s="2"/>
      <c r="G65" s="2"/>
      <c r="H65" s="2"/>
      <c r="I65" s="2"/>
      <c r="J65" s="2"/>
      <c r="K65" s="2"/>
      <c r="L65" s="2"/>
      <c r="M65" s="2"/>
      <c r="N65" s="2"/>
      <c r="O65" s="2"/>
      <c r="P65" s="2"/>
      <c r="Q65" s="2"/>
      <c r="R65" s="2"/>
      <c r="S65" s="2"/>
      <c r="T65" s="2"/>
      <c r="U65" s="2"/>
      <c r="V65" s="2"/>
      <c r="W65" s="2"/>
      <c r="X65" s="2"/>
      <c r="Y65" s="3"/>
    </row>
    <row r="66" spans="1:25" x14ac:dyDescent="0.25">
      <c r="A66" s="1"/>
      <c r="B66" s="2"/>
      <c r="C66" s="2"/>
      <c r="D66" s="2"/>
      <c r="E66" s="2"/>
      <c r="F66" s="2"/>
      <c r="G66" s="2"/>
      <c r="H66" s="2"/>
      <c r="I66" s="2"/>
      <c r="J66" s="2"/>
      <c r="K66" s="2"/>
      <c r="L66" s="2"/>
      <c r="M66" s="2"/>
      <c r="N66" s="2"/>
      <c r="O66" s="2"/>
      <c r="P66" s="2"/>
      <c r="Q66" s="2"/>
      <c r="R66" s="2"/>
      <c r="S66" s="2"/>
      <c r="T66" s="2"/>
      <c r="U66" s="2"/>
      <c r="V66" s="2"/>
      <c r="W66" s="2"/>
      <c r="X66" s="2"/>
      <c r="Y66" s="3"/>
    </row>
    <row r="67" spans="1:25" x14ac:dyDescent="0.25">
      <c r="A67" s="1"/>
      <c r="B67" s="2"/>
      <c r="C67" s="2"/>
      <c r="D67" s="2"/>
      <c r="E67" s="2"/>
      <c r="F67" s="2"/>
      <c r="G67" s="2"/>
      <c r="H67" s="2"/>
      <c r="I67" s="2"/>
      <c r="J67" s="2"/>
      <c r="K67" s="2"/>
      <c r="L67" s="2"/>
      <c r="M67" s="2"/>
      <c r="N67" s="2"/>
      <c r="O67" s="2"/>
      <c r="P67" s="2"/>
      <c r="Q67" s="2"/>
      <c r="R67" s="2"/>
      <c r="S67" s="2"/>
      <c r="T67" s="2"/>
      <c r="U67" s="2"/>
      <c r="V67" s="2"/>
      <c r="W67" s="2"/>
      <c r="X67" s="2"/>
      <c r="Y67" s="3"/>
    </row>
    <row r="68" spans="1:25" x14ac:dyDescent="0.25">
      <c r="A68" s="1"/>
      <c r="B68" s="2"/>
      <c r="C68" s="2"/>
      <c r="D68" s="2"/>
      <c r="E68" s="2"/>
      <c r="F68" s="2"/>
      <c r="G68" s="2"/>
      <c r="H68" s="2"/>
      <c r="I68" s="2"/>
      <c r="J68" s="2"/>
      <c r="K68" s="2"/>
      <c r="L68" s="2"/>
      <c r="M68" s="2"/>
      <c r="N68" s="2"/>
      <c r="O68" s="2"/>
      <c r="P68" s="2"/>
      <c r="Q68" s="2"/>
      <c r="R68" s="2"/>
      <c r="S68" s="2"/>
      <c r="T68" s="2"/>
      <c r="U68" s="2"/>
      <c r="V68" s="2"/>
      <c r="W68" s="2"/>
      <c r="X68" s="2"/>
      <c r="Y68" s="3"/>
    </row>
    <row r="69" spans="1:25" x14ac:dyDescent="0.25">
      <c r="A69" s="1"/>
      <c r="B69" s="2"/>
      <c r="C69" s="2"/>
      <c r="D69" s="2"/>
      <c r="E69" s="2"/>
      <c r="F69" s="2"/>
      <c r="G69" s="2"/>
      <c r="H69" s="2"/>
      <c r="I69" s="2"/>
      <c r="J69" s="2"/>
      <c r="K69" s="2"/>
      <c r="L69" s="2"/>
      <c r="M69" s="2"/>
      <c r="N69" s="2"/>
      <c r="O69" s="2"/>
      <c r="P69" s="2"/>
      <c r="Q69" s="2"/>
      <c r="R69" s="2"/>
      <c r="S69" s="2"/>
      <c r="T69" s="2"/>
      <c r="U69" s="2"/>
      <c r="V69" s="2"/>
      <c r="W69" s="2"/>
      <c r="X69" s="2"/>
      <c r="Y69" s="3"/>
    </row>
    <row r="70" spans="1:25" x14ac:dyDescent="0.25">
      <c r="A70" s="1"/>
      <c r="B70" s="2"/>
      <c r="C70" s="2"/>
      <c r="D70" s="2"/>
      <c r="E70" s="2"/>
      <c r="F70" s="2"/>
      <c r="G70" s="2"/>
      <c r="H70" s="2"/>
      <c r="I70" s="2"/>
      <c r="J70" s="2"/>
      <c r="K70" s="2"/>
      <c r="L70" s="2"/>
      <c r="M70" s="2"/>
      <c r="N70" s="2"/>
      <c r="O70" s="2"/>
      <c r="P70" s="2"/>
      <c r="Q70" s="2"/>
      <c r="R70" s="2"/>
      <c r="S70" s="2"/>
      <c r="T70" s="2"/>
      <c r="U70" s="2"/>
      <c r="V70" s="2"/>
      <c r="W70" s="2"/>
      <c r="X70" s="2"/>
      <c r="Y70" s="3"/>
    </row>
  </sheetData>
  <sheetProtection formatCells="0" selectLockedCells="1" selectUnlockedCells="1"/>
  <mergeCells count="91">
    <mergeCell ref="E49:F49"/>
    <mergeCell ref="N49:P49"/>
    <mergeCell ref="E51:F51"/>
    <mergeCell ref="N51:P51"/>
    <mergeCell ref="E31:F31"/>
    <mergeCell ref="N31:P31"/>
    <mergeCell ref="E35:F35"/>
    <mergeCell ref="N35:P35"/>
    <mergeCell ref="E37:F37"/>
    <mergeCell ref="N37:P37"/>
    <mergeCell ref="E33:F33"/>
    <mergeCell ref="N33:P33"/>
    <mergeCell ref="E45:F45"/>
    <mergeCell ref="N45:P45"/>
    <mergeCell ref="E47:F47"/>
    <mergeCell ref="N47:P47"/>
    <mergeCell ref="E29:F29"/>
    <mergeCell ref="N29:P29"/>
    <mergeCell ref="E19:F19"/>
    <mergeCell ref="N19:P19"/>
    <mergeCell ref="N23:P23"/>
    <mergeCell ref="E25:F25"/>
    <mergeCell ref="N25:P25"/>
    <mergeCell ref="E27:F27"/>
    <mergeCell ref="N27:P27"/>
    <mergeCell ref="E17:F17"/>
    <mergeCell ref="B15:B17"/>
    <mergeCell ref="D15:D17"/>
    <mergeCell ref="S15:S16"/>
    <mergeCell ref="U15:U16"/>
    <mergeCell ref="N15:P16"/>
    <mergeCell ref="E15:F16"/>
    <mergeCell ref="A54:C55"/>
    <mergeCell ref="A56:C58"/>
    <mergeCell ref="A59:C60"/>
    <mergeCell ref="P5:S6"/>
    <mergeCell ref="N14:S14"/>
    <mergeCell ref="N17:P17"/>
    <mergeCell ref="H5:N6"/>
    <mergeCell ref="O5:O9"/>
    <mergeCell ref="H12:N12"/>
    <mergeCell ref="O12:Y12"/>
    <mergeCell ref="U6:V6"/>
    <mergeCell ref="E23:F23"/>
    <mergeCell ref="D7:D9"/>
    <mergeCell ref="W6:Y6"/>
    <mergeCell ref="A53:C53"/>
    <mergeCell ref="A13:Y13"/>
    <mergeCell ref="E43:F43"/>
    <mergeCell ref="N43:P43"/>
    <mergeCell ref="A1:E3"/>
    <mergeCell ref="F1:V3"/>
    <mergeCell ref="A15:A16"/>
    <mergeCell ref="C15:C16"/>
    <mergeCell ref="E39:F39"/>
    <mergeCell ref="E21:F21"/>
    <mergeCell ref="N39:P39"/>
    <mergeCell ref="A4:Y4"/>
    <mergeCell ref="A5:B12"/>
    <mergeCell ref="G5:G9"/>
    <mergeCell ref="T5:T9"/>
    <mergeCell ref="E12:F12"/>
    <mergeCell ref="C5:C6"/>
    <mergeCell ref="E5:F6"/>
    <mergeCell ref="E41:F41"/>
    <mergeCell ref="N41:P41"/>
    <mergeCell ref="W8:Y8"/>
    <mergeCell ref="W15:W16"/>
    <mergeCell ref="Y15:Y16"/>
    <mergeCell ref="C11:Y11"/>
    <mergeCell ref="W9:Y9"/>
    <mergeCell ref="N21:P21"/>
    <mergeCell ref="Q15:R17"/>
    <mergeCell ref="A14:F14"/>
    <mergeCell ref="G14:G17"/>
    <mergeCell ref="H14:K14"/>
    <mergeCell ref="U14:Y14"/>
    <mergeCell ref="U8:V8"/>
    <mergeCell ref="C7:C10"/>
    <mergeCell ref="W10:Y10"/>
    <mergeCell ref="W1:X1"/>
    <mergeCell ref="W2:X2"/>
    <mergeCell ref="W3:X3"/>
    <mergeCell ref="U5:Y5"/>
    <mergeCell ref="W7:Y7"/>
    <mergeCell ref="U7:V7"/>
    <mergeCell ref="U9:V9"/>
    <mergeCell ref="E7:F10"/>
    <mergeCell ref="H7:N10"/>
    <mergeCell ref="P7:S10"/>
    <mergeCell ref="U10:V10"/>
  </mergeCells>
  <dataValidations disablePrompts="1" count="18">
    <dataValidation allowBlank="1" showInputMessage="1" showErrorMessage="1" sqref="H7 E7" xr:uid="{00000000-0002-0000-0000-000000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01000000}"/>
    <dataValidation allowBlank="1" showInputMessage="1" showErrorMessage="1" promptTitle="Proceso" prompt="Previo a diligenciar las demás casillas, seleccione de la lista desplegable el proceso que va a caracterizar." sqref="C5:C6" xr:uid="{00000000-0002-0000-0000-000002000000}"/>
    <dataValidation allowBlank="1" showInputMessage="1" showErrorMessage="1" promptTitle="Macroproceso" prompt="El formato cargará automaticamente la información asociada al proceso que seleccionó." sqref="E5:F6" xr:uid="{00000000-0002-0000-0000-000003000000}"/>
    <dataValidation allowBlank="1" showInputMessage="1" showErrorMessage="1" promptTitle="Tipo de Proceso" prompt="El formato seleccionará automaticamente el tipo de proceso al que corresponde el proceso que seleccionó." sqref="H5:N6" xr:uid="{00000000-0002-0000-0000-000004000000}"/>
    <dataValidation allowBlank="1" showInputMessage="1" showErrorMessage="1" prompt="Con la ayuda del enlace, defina el tipo de indicador y el nombre del (los) indicadores que quiere establecer para medir su proceso." sqref="U5:Y5" xr:uid="{00000000-0002-0000-0000-000005000000}"/>
    <dataValidation allowBlank="1" showInputMessage="1" showErrorMessage="1" prompt="Confirme si el líder del proceso que aparece cargado se encuentra correcto." sqref="C12" xr:uid="{00000000-0002-0000-0000-000006000000}"/>
    <dataValidation allowBlank="1" showInputMessage="1" showErrorMessage="1" prompt="Para definir el alcance de su proceso tenga en cuenta que debe describir y delimitar brevemente el inicio y fin de las actividades del proceso. " sqref="H12:N12" xr:uid="{00000000-0002-0000-0000-000007000000}"/>
    <dataValidation allowBlank="1" showInputMessage="1" showErrorMessage="1" prompt="Identifica los procesos de la SIC, que proporcionan insumos o necesidades para ejecutar las actividades del proceso." sqref="A15" xr:uid="{00000000-0002-0000-0000-000008000000}"/>
    <dataValidation allowBlank="1" showInputMessage="1" showErrorMessage="1" prompt="Identifica Entidades externas o usuarios que proporcionan insumos o necesidades para ejecutar las actividades del proceso." sqref="C15" xr:uid="{00000000-0002-0000-0000-000009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A000000}"/>
    <dataValidation allowBlank="1" showInputMessage="1" showErrorMessage="1" prompt="Define los cargos y/o roles responsables de realizar la actividad descrita. _x000a_" sqref="S15" xr:uid="{00000000-0002-0000-0000-00000B000000}"/>
    <dataValidation allowBlank="1" showInputMessage="1" showErrorMessage="1" prompt="Identifica los procesos, los cargos o roles específicos que reciben la salida y que hacen parte de la SIC." sqref="W15" xr:uid="{00000000-0002-0000-0000-00000C000000}"/>
    <dataValidation allowBlank="1" showInputMessage="1" showErrorMessage="1" prompt="Identifica las entidades externas que reciben o son afectados por las salidas generadas en una actividad." sqref="Y15" xr:uid="{00000000-0002-0000-0000-00000D000000}"/>
    <dataValidation allowBlank="1" showInputMessage="1" showErrorMessage="1" prompt="Seleccione de la lista desplegable los trámites y OPAS asociados al proceso, en caso de tener más de uno utilice las diferentes filas." sqref="A53:C53" xr:uid="{00000000-0002-0000-0000-00000E000000}"/>
    <dataValidation allowBlank="1" showInputMessage="1" showErrorMessage="1" prompt="Son los insumos o la información de necesidades o aspectos legales que se requieren para la ejecución de las actividades. " sqref="E15" xr:uid="{00000000-0002-0000-0000-00000F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10000000}"/>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 xr:uid="{00000000-0002-0000-0000-000011000000}"/>
  </dataValidations>
  <pageMargins left="0.70866141732283472" right="0.70866141732283472" top="0.74803149606299213" bottom="0.74803149606299213" header="0.31496062992125984" footer="0.31496062992125984"/>
  <pageSetup scale="10" orientation="portrait" r:id="rId1"/>
  <headerFooter>
    <oddFooter>&amp;RSC01-F09 Vr1 (2019-05-06)</oddFooter>
  </headerFooter>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000-000012000000}">
          <x14:formula1>
            <xm:f>'Listas desplegables'!$D$52:$D$80</xm:f>
          </x14:formula1>
          <xm:sqref>A54:C60</xm:sqref>
        </x14:dataValidation>
        <x14:dataValidation type="list" allowBlank="1" showInputMessage="1" showErrorMessage="1" xr:uid="{00000000-0002-0000-0000-000013000000}">
          <x14:formula1>
            <xm:f>'Listas desplegables'!$D$3:$D$47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EF2D2-FCA4-4E87-B144-88F25B84604F}">
  <sheetPr>
    <pageSetUpPr fitToPage="1"/>
  </sheetPr>
  <dimension ref="B1:Y53"/>
  <sheetViews>
    <sheetView showGridLines="0" zoomScale="70" zoomScaleNormal="70" zoomScaleSheetLayoutView="85" workbookViewId="0">
      <selection activeCell="C21" sqref="C21:G21"/>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85546875" style="4" customWidth="1"/>
    <col min="11" max="11" width="9.42578125" style="4" customWidth="1"/>
    <col min="12" max="12" width="11" style="4" customWidth="1"/>
    <col min="13" max="13" width="13" style="4" customWidth="1"/>
    <col min="14" max="14" width="10.140625" style="4" customWidth="1"/>
    <col min="15" max="15" width="13.85546875" style="4" customWidth="1"/>
    <col min="16" max="17" width="12.5703125" style="4" customWidth="1"/>
    <col min="18" max="18" width="11.5703125" style="4" customWidth="1"/>
    <col min="19" max="19" width="4.42578125" style="4" customWidth="1"/>
    <col min="20" max="20" width="4.140625" style="4" customWidth="1"/>
    <col min="21" max="22" width="11.42578125" customWidth="1"/>
    <col min="23" max="23" width="17.5703125" customWidth="1"/>
    <col min="24" max="24" width="16.5703125" customWidth="1"/>
    <col min="25" max="25" width="11" customWidth="1"/>
    <col min="26" max="16384" width="11.42578125" style="4"/>
  </cols>
  <sheetData>
    <row r="1" spans="2:25" ht="88.7" customHeight="1" x14ac:dyDescent="0.25">
      <c r="B1" s="292"/>
      <c r="C1" s="293"/>
      <c r="D1" s="294" t="s">
        <v>21</v>
      </c>
      <c r="E1" s="294"/>
      <c r="F1" s="294"/>
      <c r="G1" s="294"/>
      <c r="H1" s="294"/>
      <c r="I1" s="294"/>
      <c r="J1" s="294"/>
      <c r="K1" s="294"/>
      <c r="L1" s="294"/>
      <c r="M1" s="294"/>
      <c r="N1" s="294"/>
      <c r="O1" s="294"/>
      <c r="P1" s="294"/>
      <c r="Q1" s="294"/>
      <c r="R1" s="294"/>
      <c r="S1" s="295"/>
    </row>
    <row r="2" spans="2:25" ht="9.9499999999999993" customHeight="1" x14ac:dyDescent="0.25">
      <c r="B2" s="296"/>
      <c r="C2" s="297"/>
      <c r="D2" s="297"/>
      <c r="E2" s="297"/>
      <c r="F2" s="297"/>
      <c r="G2" s="297"/>
      <c r="H2" s="297"/>
      <c r="I2" s="297"/>
      <c r="J2" s="297"/>
      <c r="K2" s="297"/>
      <c r="L2" s="297"/>
      <c r="M2" s="297"/>
      <c r="N2" s="297"/>
      <c r="O2" s="297"/>
      <c r="P2" s="297"/>
      <c r="Q2" s="297"/>
      <c r="R2" s="297"/>
      <c r="S2" s="298"/>
    </row>
    <row r="3" spans="2:25" ht="21.95" customHeight="1" x14ac:dyDescent="0.25">
      <c r="B3" s="299" t="s">
        <v>163</v>
      </c>
      <c r="C3" s="300"/>
      <c r="D3" s="300"/>
      <c r="E3" s="300"/>
      <c r="F3" s="300"/>
      <c r="G3" s="300"/>
      <c r="H3" s="300"/>
      <c r="I3" s="300"/>
      <c r="J3" s="300"/>
      <c r="K3" s="300"/>
      <c r="L3" s="300"/>
      <c r="M3" s="300"/>
      <c r="N3" s="300"/>
      <c r="O3" s="300"/>
      <c r="P3" s="300"/>
      <c r="Q3" s="300"/>
      <c r="R3" s="300"/>
      <c r="S3" s="301"/>
    </row>
    <row r="4" spans="2:25" ht="22.5" customHeight="1" x14ac:dyDescent="0.25">
      <c r="B4" s="13" t="s">
        <v>37</v>
      </c>
      <c r="C4" s="286" t="s">
        <v>182</v>
      </c>
      <c r="D4" s="287"/>
      <c r="E4" s="287"/>
      <c r="F4" s="287"/>
      <c r="G4" s="287"/>
      <c r="H4" s="287"/>
      <c r="I4" s="287"/>
      <c r="J4" s="287"/>
      <c r="K4" s="287"/>
      <c r="L4" s="287"/>
      <c r="M4" s="287"/>
      <c r="N4" s="287"/>
      <c r="O4" s="287"/>
      <c r="P4" s="287"/>
      <c r="Q4" s="287"/>
      <c r="R4" s="287"/>
      <c r="S4" s="302"/>
    </row>
    <row r="5" spans="2:25" ht="19.5" customHeight="1" x14ac:dyDescent="0.25">
      <c r="B5" s="13" t="s">
        <v>22</v>
      </c>
      <c r="C5" s="286" t="s">
        <v>102</v>
      </c>
      <c r="D5" s="287"/>
      <c r="E5" s="287"/>
      <c r="F5" s="287"/>
      <c r="G5" s="287"/>
      <c r="H5" s="287"/>
      <c r="I5" s="287"/>
      <c r="J5" s="288"/>
      <c r="K5" s="289" t="s">
        <v>36</v>
      </c>
      <c r="L5" s="289"/>
      <c r="M5" s="290" t="str">
        <f>VLOOKUP(C5,'Listas desplegables'!D3:G46,2,0)</f>
        <v>Dirección Estratégica</v>
      </c>
      <c r="N5" s="290"/>
      <c r="O5" s="290"/>
      <c r="P5" s="290"/>
      <c r="Q5" s="290"/>
      <c r="R5" s="290"/>
      <c r="S5" s="291"/>
    </row>
    <row r="6" spans="2:25" ht="24.6" customHeight="1" x14ac:dyDescent="0.25">
      <c r="B6" s="13" t="s">
        <v>38</v>
      </c>
      <c r="C6" s="290" t="str">
        <f>VLOOKUP(C5,'Listas desplegables'!D3:G46,4,0)</f>
        <v xml:space="preserve">Jefe de Oficina Asesora de Planeación </v>
      </c>
      <c r="D6" s="290"/>
      <c r="E6" s="290"/>
      <c r="F6" s="290"/>
      <c r="G6" s="290"/>
      <c r="H6" s="290"/>
      <c r="I6" s="290"/>
      <c r="J6" s="290"/>
      <c r="K6" s="303" t="s">
        <v>39</v>
      </c>
      <c r="L6" s="303"/>
      <c r="M6" s="290" t="str">
        <f>C6</f>
        <v xml:space="preserve">Jefe de Oficina Asesora de Planeación </v>
      </c>
      <c r="N6" s="290"/>
      <c r="O6" s="290"/>
      <c r="P6" s="290"/>
      <c r="Q6" s="290"/>
      <c r="R6" s="290"/>
      <c r="S6" s="291"/>
    </row>
    <row r="7" spans="2:25" ht="8.1" customHeight="1" x14ac:dyDescent="0.25">
      <c r="B7" s="304"/>
      <c r="C7" s="305"/>
      <c r="D7" s="305"/>
      <c r="E7" s="305"/>
      <c r="F7" s="305"/>
      <c r="G7" s="305"/>
      <c r="H7" s="305"/>
      <c r="I7" s="305"/>
      <c r="J7" s="305"/>
      <c r="K7" s="305"/>
      <c r="L7" s="305"/>
      <c r="M7" s="305"/>
      <c r="N7" s="305"/>
      <c r="O7" s="305"/>
      <c r="P7" s="305"/>
      <c r="Q7" s="305"/>
      <c r="R7" s="305"/>
      <c r="S7" s="306"/>
    </row>
    <row r="8" spans="2:25" ht="59.45" customHeight="1" x14ac:dyDescent="0.25">
      <c r="B8" s="13" t="s">
        <v>23</v>
      </c>
      <c r="C8" s="307" t="str">
        <f>Caracterización!W7</f>
        <v>Eficacia de la Gestión en el periodo Evaluado - EGPE del Plan de Acción Institucional</v>
      </c>
      <c r="D8" s="307"/>
      <c r="E8" s="307"/>
      <c r="F8" s="307"/>
      <c r="G8" s="307"/>
      <c r="H8" s="307"/>
      <c r="I8" s="307"/>
      <c r="J8" s="307"/>
      <c r="K8" s="303" t="s">
        <v>40</v>
      </c>
      <c r="L8" s="303"/>
      <c r="M8" s="308" t="str">
        <f>Caracterización!U7</f>
        <v>Eficacia</v>
      </c>
      <c r="N8" s="308"/>
      <c r="O8" s="303" t="s">
        <v>43</v>
      </c>
      <c r="P8" s="303"/>
      <c r="Q8" s="309" t="s">
        <v>208</v>
      </c>
      <c r="R8" s="309"/>
      <c r="S8" s="310"/>
    </row>
    <row r="9" spans="2:25" ht="36" customHeight="1" x14ac:dyDescent="0.25">
      <c r="B9" s="13" t="s">
        <v>24</v>
      </c>
      <c r="C9" s="311" t="s">
        <v>466</v>
      </c>
      <c r="D9" s="311"/>
      <c r="E9" s="311"/>
      <c r="F9" s="311"/>
      <c r="G9" s="311"/>
      <c r="H9" s="311"/>
      <c r="I9" s="311"/>
      <c r="J9" s="311"/>
      <c r="K9" s="311"/>
      <c r="L9" s="311"/>
      <c r="M9" s="311"/>
      <c r="N9" s="311"/>
      <c r="O9" s="311"/>
      <c r="P9" s="311"/>
      <c r="Q9" s="311"/>
      <c r="R9" s="311"/>
      <c r="S9" s="312"/>
    </row>
    <row r="10" spans="2:25" ht="38.450000000000003" customHeight="1" x14ac:dyDescent="0.25">
      <c r="B10" s="13" t="s">
        <v>41</v>
      </c>
      <c r="C10" s="311" t="s">
        <v>460</v>
      </c>
      <c r="D10" s="311"/>
      <c r="E10" s="311"/>
      <c r="F10" s="311"/>
      <c r="G10" s="311"/>
      <c r="H10" s="311"/>
      <c r="I10" s="311"/>
      <c r="J10" s="311"/>
      <c r="K10" s="311"/>
      <c r="L10" s="311"/>
      <c r="M10" s="311"/>
      <c r="N10" s="311"/>
      <c r="O10" s="311"/>
      <c r="P10" s="311"/>
      <c r="Q10" s="311"/>
      <c r="R10" s="311"/>
      <c r="S10" s="312"/>
    </row>
    <row r="11" spans="2:25" ht="53.25" customHeight="1" x14ac:dyDescent="0.25">
      <c r="B11" s="43" t="s">
        <v>166</v>
      </c>
      <c r="C11" s="313" t="str">
        <f>Caracterización!P7</f>
        <v>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v>
      </c>
      <c r="D11" s="313"/>
      <c r="E11" s="313"/>
      <c r="F11" s="313"/>
      <c r="G11" s="313"/>
      <c r="H11" s="313"/>
      <c r="I11" s="313"/>
      <c r="J11" s="313"/>
      <c r="K11" s="313"/>
      <c r="L11" s="313"/>
      <c r="M11" s="313"/>
      <c r="N11" s="313"/>
      <c r="O11" s="313"/>
      <c r="P11" s="313"/>
      <c r="Q11" s="313"/>
      <c r="R11" s="313"/>
      <c r="S11" s="314"/>
    </row>
    <row r="12" spans="2:25" ht="9" customHeight="1" x14ac:dyDescent="0.25">
      <c r="B12" s="315"/>
      <c r="C12" s="316"/>
      <c r="D12" s="316"/>
      <c r="E12" s="316"/>
      <c r="F12" s="316"/>
      <c r="G12" s="316"/>
      <c r="H12" s="316"/>
      <c r="I12" s="316"/>
      <c r="J12" s="316"/>
      <c r="K12" s="316"/>
      <c r="L12" s="316"/>
      <c r="M12" s="316"/>
      <c r="N12" s="316"/>
      <c r="O12" s="316"/>
      <c r="P12" s="316"/>
      <c r="Q12" s="316"/>
      <c r="R12" s="316"/>
      <c r="S12" s="317"/>
    </row>
    <row r="13" spans="2:25" s="6" customFormat="1" ht="30.2" customHeight="1" x14ac:dyDescent="0.25">
      <c r="B13" s="42" t="s">
        <v>25</v>
      </c>
      <c r="C13" s="181" t="s">
        <v>165</v>
      </c>
      <c r="D13" s="264"/>
      <c r="E13" s="181" t="s">
        <v>42</v>
      </c>
      <c r="F13" s="182"/>
      <c r="G13" s="182"/>
      <c r="H13" s="264"/>
      <c r="I13" s="289" t="s">
        <v>26</v>
      </c>
      <c r="J13" s="289"/>
      <c r="K13" s="289"/>
      <c r="L13" s="289"/>
      <c r="M13" s="289"/>
      <c r="N13" s="289" t="s">
        <v>27</v>
      </c>
      <c r="O13" s="289"/>
      <c r="P13" s="289"/>
      <c r="Q13" s="289"/>
      <c r="R13" s="318"/>
      <c r="S13" s="319"/>
      <c r="U13"/>
      <c r="V13"/>
      <c r="W13"/>
      <c r="X13"/>
      <c r="Y13"/>
    </row>
    <row r="14" spans="2:25" ht="72.599999999999994" customHeight="1" x14ac:dyDescent="0.25">
      <c r="B14" s="149" t="s">
        <v>437</v>
      </c>
      <c r="C14" s="320" t="s">
        <v>433</v>
      </c>
      <c r="D14" s="321"/>
      <c r="E14" s="320" t="s">
        <v>432</v>
      </c>
      <c r="F14" s="322"/>
      <c r="G14" s="322"/>
      <c r="H14" s="321"/>
      <c r="I14" s="323" t="s">
        <v>233</v>
      </c>
      <c r="J14" s="323"/>
      <c r="K14" s="323"/>
      <c r="L14" s="323"/>
      <c r="M14" s="323"/>
      <c r="N14" s="323" t="s">
        <v>293</v>
      </c>
      <c r="O14" s="323"/>
      <c r="P14" s="323"/>
      <c r="Q14" s="323"/>
      <c r="R14" s="324"/>
      <c r="S14" s="319"/>
    </row>
    <row r="15" spans="2:25" x14ac:dyDescent="0.25">
      <c r="B15" s="332"/>
      <c r="C15" s="333"/>
      <c r="D15" s="333"/>
      <c r="E15" s="333"/>
      <c r="F15" s="333"/>
      <c r="G15" s="333"/>
      <c r="H15" s="333"/>
      <c r="I15" s="333"/>
      <c r="J15" s="333"/>
      <c r="K15" s="333"/>
      <c r="L15" s="333"/>
      <c r="M15" s="333"/>
      <c r="N15" s="333"/>
      <c r="O15" s="333"/>
      <c r="P15" s="333"/>
      <c r="Q15" s="333"/>
      <c r="R15" s="333"/>
      <c r="S15" s="334"/>
    </row>
    <row r="16" spans="2:25" ht="9.6" customHeight="1" x14ac:dyDescent="0.25">
      <c r="B16" s="15"/>
      <c r="C16" s="7"/>
      <c r="D16" s="7"/>
      <c r="E16" s="7"/>
      <c r="F16" s="7"/>
      <c r="G16" s="7"/>
      <c r="H16" s="7"/>
      <c r="I16" s="7"/>
      <c r="J16" s="7"/>
      <c r="K16" s="7"/>
      <c r="L16" s="7"/>
      <c r="M16" s="7"/>
      <c r="N16" s="7"/>
      <c r="O16" s="7"/>
      <c r="P16" s="7"/>
      <c r="Q16" s="7"/>
      <c r="R16" s="8"/>
      <c r="S16" s="14"/>
    </row>
    <row r="17" spans="2:19" ht="18" x14ac:dyDescent="0.25">
      <c r="B17" s="19" t="s">
        <v>28</v>
      </c>
      <c r="C17" s="9" t="s">
        <v>29</v>
      </c>
      <c r="D17" s="60"/>
      <c r="E17" s="9"/>
      <c r="F17" s="9" t="s">
        <v>30</v>
      </c>
      <c r="G17" s="60"/>
      <c r="H17" s="9"/>
      <c r="I17" s="9" t="s">
        <v>31</v>
      </c>
      <c r="J17" s="9"/>
      <c r="K17" s="60"/>
      <c r="L17" s="9"/>
      <c r="M17" s="9" t="s">
        <v>32</v>
      </c>
      <c r="N17" s="60" t="s">
        <v>242</v>
      </c>
      <c r="O17" s="9"/>
      <c r="P17" s="9"/>
      <c r="Q17" s="9"/>
      <c r="R17" s="10"/>
      <c r="S17" s="14"/>
    </row>
    <row r="18" spans="2:19" ht="12" customHeight="1" x14ac:dyDescent="0.25">
      <c r="B18" s="16"/>
      <c r="C18" s="11"/>
      <c r="D18" s="11"/>
      <c r="E18" s="11"/>
      <c r="F18" s="11"/>
      <c r="G18" s="11"/>
      <c r="H18" s="11"/>
      <c r="I18" s="11"/>
      <c r="J18" s="11"/>
      <c r="K18" s="11"/>
      <c r="L18" s="11"/>
      <c r="M18" s="11"/>
      <c r="N18" s="11"/>
      <c r="O18" s="11"/>
      <c r="P18" s="11"/>
      <c r="Q18" s="11"/>
      <c r="R18" s="12"/>
      <c r="S18" s="14"/>
    </row>
    <row r="19" spans="2:19" ht="15.75" x14ac:dyDescent="0.25">
      <c r="B19" s="17"/>
      <c r="C19" s="5"/>
      <c r="D19" s="5"/>
      <c r="E19" s="5"/>
      <c r="F19" s="5"/>
      <c r="G19" s="5"/>
      <c r="H19" s="5"/>
      <c r="I19" s="5"/>
      <c r="J19" s="5"/>
      <c r="K19" s="5"/>
      <c r="L19" s="5"/>
      <c r="M19" s="5"/>
      <c r="N19" s="5"/>
      <c r="O19" s="5"/>
      <c r="P19" s="5"/>
      <c r="Q19" s="5"/>
      <c r="R19" s="5"/>
      <c r="S19" s="14"/>
    </row>
    <row r="20" spans="2:19" ht="18" x14ac:dyDescent="0.25">
      <c r="B20" s="335" t="s">
        <v>33</v>
      </c>
      <c r="C20" s="336" t="s">
        <v>210</v>
      </c>
      <c r="D20" s="337"/>
      <c r="E20" s="337"/>
      <c r="F20" s="337"/>
      <c r="G20" s="338"/>
      <c r="H20" s="47"/>
      <c r="I20" s="339" t="s">
        <v>211</v>
      </c>
      <c r="J20" s="339"/>
      <c r="K20" s="339"/>
      <c r="L20" s="339"/>
      <c r="M20" s="340"/>
      <c r="N20" s="336" t="s">
        <v>212</v>
      </c>
      <c r="O20" s="337"/>
      <c r="P20" s="337"/>
      <c r="Q20" s="337"/>
      <c r="R20" s="341"/>
      <c r="S20" s="14"/>
    </row>
    <row r="21" spans="2:19" ht="18" x14ac:dyDescent="0.25">
      <c r="B21" s="335"/>
      <c r="C21" s="373" t="s">
        <v>242</v>
      </c>
      <c r="D21" s="374"/>
      <c r="E21" s="374"/>
      <c r="F21" s="374"/>
      <c r="G21" s="375"/>
      <c r="H21" s="336"/>
      <c r="I21" s="337"/>
      <c r="J21" s="337"/>
      <c r="K21" s="337"/>
      <c r="L21" s="337"/>
      <c r="M21" s="338"/>
      <c r="N21" s="336"/>
      <c r="O21" s="337"/>
      <c r="P21" s="337"/>
      <c r="Q21" s="337"/>
      <c r="R21" s="341"/>
      <c r="S21" s="14"/>
    </row>
    <row r="22" spans="2:19" ht="15.75" x14ac:dyDescent="0.25">
      <c r="B22" s="17"/>
      <c r="C22" s="5"/>
      <c r="D22" s="5"/>
      <c r="E22" s="5"/>
      <c r="F22" s="5"/>
      <c r="G22" s="5"/>
      <c r="H22" s="5"/>
      <c r="I22" s="5"/>
      <c r="J22" s="5"/>
      <c r="K22" s="5"/>
      <c r="L22" s="5"/>
      <c r="M22" s="5"/>
      <c r="N22" s="5"/>
      <c r="O22" s="5"/>
      <c r="P22" s="5"/>
      <c r="Q22" s="5"/>
      <c r="R22" s="5"/>
      <c r="S22" s="14"/>
    </row>
    <row r="23" spans="2:19" ht="51.6" customHeight="1" thickBot="1" x14ac:dyDescent="0.3">
      <c r="B23" s="52" t="s">
        <v>34</v>
      </c>
      <c r="C23" s="342">
        <v>1</v>
      </c>
      <c r="D23" s="343"/>
      <c r="E23" s="325" t="s">
        <v>35</v>
      </c>
      <c r="F23" s="326"/>
      <c r="G23" s="327"/>
      <c r="H23" s="328" t="s">
        <v>440</v>
      </c>
      <c r="I23" s="328"/>
      <c r="J23" s="328"/>
      <c r="K23" s="325" t="s">
        <v>234</v>
      </c>
      <c r="L23" s="326"/>
      <c r="M23" s="326"/>
      <c r="N23" s="327"/>
      <c r="O23" s="329" t="s">
        <v>441</v>
      </c>
      <c r="P23" s="330"/>
      <c r="Q23" s="330"/>
      <c r="R23" s="331"/>
      <c r="S23" s="18"/>
    </row>
    <row r="24" spans="2:19" customFormat="1" ht="60" customHeight="1" x14ac:dyDescent="0.25"/>
    <row r="25" spans="2:19" customForma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3">
    <mergeCell ref="E23:G23"/>
    <mergeCell ref="H23:J23"/>
    <mergeCell ref="K23:N23"/>
    <mergeCell ref="O23:R23"/>
    <mergeCell ref="B15:S15"/>
    <mergeCell ref="B20:B21"/>
    <mergeCell ref="C20:G20"/>
    <mergeCell ref="I20:M20"/>
    <mergeCell ref="N20:R20"/>
    <mergeCell ref="C21:G21"/>
    <mergeCell ref="H21:M21"/>
    <mergeCell ref="N21:R21"/>
    <mergeCell ref="C23:D23"/>
    <mergeCell ref="C9:S9"/>
    <mergeCell ref="C10:S10"/>
    <mergeCell ref="C11:S11"/>
    <mergeCell ref="B12:S12"/>
    <mergeCell ref="C13:D13"/>
    <mergeCell ref="E13:H13"/>
    <mergeCell ref="I13:M13"/>
    <mergeCell ref="N13:R13"/>
    <mergeCell ref="S13:S14"/>
    <mergeCell ref="C14:D14"/>
    <mergeCell ref="E14:H14"/>
    <mergeCell ref="I14:M14"/>
    <mergeCell ref="N14:R14"/>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3:N23" xr:uid="{73ACFE3F-3DCF-4B28-B535-1DF94C618086}"/>
    <dataValidation allowBlank="1" showInputMessage="1" showErrorMessage="1" prompt="En caso de contar con información previa de la medición, establezca cul es la linea de partida para la medición de su indicador" sqref="E23:G23" xr:uid="{1F06FB93-3C11-4ABB-93AB-84E453D83C88}"/>
    <dataValidation allowBlank="1" showInputMessage="1" showErrorMessage="1" prompt="Defina la meta del indicador, teniendo en cuenta la tendencia establecida" sqref="B23" xr:uid="{88B2BC8F-0D50-4E48-9247-DB1FF0A97175}"/>
    <dataValidation allowBlank="1" showInputMessage="1" showErrorMessage="1" prompt="Seleccione con una &quot;X&quot; la tendencia que debe tener el resultado del indicador" sqref="B20:B21" xr:uid="{6ADFA764-6C1E-486C-9709-8C67780A364D}"/>
    <dataValidation allowBlank="1" showInputMessage="1" showErrorMessage="1" prompt="Seleccione la periodicidad con la que se va a medir el indicador. Solo pueed seleccionar una." sqref="B17" xr:uid="{4C149396-20A5-46C4-B383-EF6C9B8118F8}"/>
    <dataValidation allowBlank="1" showInputMessage="1" showErrorMessage="1" prompt="Aclara de donde tomará la información para el cálculo del indicador" sqref="N13:R13" xr:uid="{E054F5F2-EAE9-44EE-93E4-287E881E1231}"/>
    <dataValidation allowBlank="1" showInputMessage="1" showErrorMessage="1" prompt="Seleccione de la lista desplegable la unidad de medida de cada una de sus variables." sqref="I13:M13" xr:uid="{16CC683E-958A-4BDB-91A4-0CCD37BE307B}"/>
    <dataValidation allowBlank="1" showInputMessage="1" showErrorMessage="1" prompt="Describa brevemente la variable definida" sqref="E13:H13" xr:uid="{FE24C225-CF91-4742-B0B7-11C62E19B6B1}"/>
    <dataValidation allowBlank="1" showInputMessage="1" showErrorMessage="1" prompt="En cada casilla defina el nombre de las variables de su indicador" sqref="C13:D13" xr:uid="{EBE8EE6D-1B0F-4F67-8476-963666047DBE}"/>
    <dataValidation allowBlank="1" showInputMessage="1" showErrorMessage="1" prompt="Defina la relación mátematica que se constituirá como la fórmula de su indicador" sqref="B13" xr:uid="{7AAA97A0-FAA5-44FC-A773-D1B0DBEC144D}"/>
    <dataValidation allowBlank="1" showInputMessage="1" showErrorMessage="1" prompt="Se cargará automaticamente el objetivo del proceso que definió en la caracterización." sqref="B11" xr:uid="{8F90806D-0A77-42EB-895D-F1EFCF9A6B23}"/>
    <dataValidation allowBlank="1" showInputMessage="1" showErrorMessage="1" prompt="Amplie el objetivo del indicador, contestando preguntas como  ¿qué?, ¿para qué?, ¿cómo?" sqref="B10" xr:uid="{5E95199A-4D2A-45AA-9A82-14923A315549}"/>
    <dataValidation allowBlank="1" showInputMessage="1" showErrorMessage="1" prompt="Defina en esta casilla lo que busca medir, el objetivo del indicador es un paso previo a definir el indicador, y su precisión es muy importante.  Debe ser i) específicos, ii) Alcanzable,  iii) medibles, " sqref="B9" xr:uid="{0F864CFE-7139-40BB-8D9D-BD446CF47478}"/>
    <dataValidation allowBlank="1" showInputMessage="1" showErrorMessage="1" prompt="Elija de la lista desplegable si el indicador es acumulado (cuando trae información previa a esta medición) o no acumulado (cuando inicia la medición en este periodo)." sqref="O8:P8" xr:uid="{D43BE5C4-4380-4186-9CDF-A93C576B14C6}"/>
    <dataValidation allowBlank="1" showInputMessage="1" showErrorMessage="1" prompt="Se cargará automáticamente el tipo de indicador que definió en la caracterización." sqref="K8:L8" xr:uid="{C2CADF39-EA3C-49E6-B56D-88DBED3F8D2C}"/>
    <dataValidation allowBlank="1" showInputMessage="1" showErrorMessage="1" prompt="Se cargará automaticamente el líder del proceso seleccionado. Por favor válidelo y retroalimente al enlace de la OAP." sqref="B6" xr:uid="{0A45DE81-4E71-48A1-8D2F-13C863D455C7}"/>
    <dataValidation allowBlank="1" showInputMessage="1" showErrorMessage="1" prompt="Se cargará automaticamente el nombre del indicador que definió en la caracterización" sqref="B8" xr:uid="{92B260D1-ABB5-4885-BAEC-D062DA9932F8}"/>
    <dataValidation allowBlank="1" showInputMessage="1" showErrorMessage="1" prompt="Ingrese el nombre y el cargo de la persona responsable de la medición del indicador._x000a_Ej: Juan Perez - Profesional Univeristario " sqref="K6:L6" xr:uid="{109E1719-A0EA-4E1F-A984-DC28CA130B00}"/>
    <dataValidation allowBlank="1" showInputMessage="1" showErrorMessage="1" prompt="Se cargará automáticamente el macroproceso al cual pertenece el macroproceso" sqref="K5:L5" xr:uid="{D54EAAAF-6CE1-4DB2-AAA3-7C986EC47A20}"/>
    <dataValidation allowBlank="1" showInputMessage="1" showErrorMessage="1" prompt="Seleccione de la lista desplegable el nombre del proceso" sqref="B5" xr:uid="{A44BA688-F349-424C-A691-973ED7731335}"/>
    <dataValidation allowBlank="1" showInputMessage="1" showErrorMessage="1" promptTitle="Dependencia" prompt="Seleccione de la lista desplegable la dependencia responsable del proceso" sqref="B4" xr:uid="{A30E3BDB-8D15-4BFD-A1E5-302053D3F1AC}"/>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18FB0A2F-B602-4E2F-850C-FE4ABE54CCCB}">
          <x14:formula1>
            <xm:f>'Listas desplegables'!$D$3:$D$47</xm:f>
          </x14:formula1>
          <xm:sqref>C5:J5</xm:sqref>
        </x14:dataValidation>
        <x14:dataValidation type="list" allowBlank="1" showInputMessage="1" showErrorMessage="1" xr:uid="{68E575F4-9E91-48CA-8336-D33D0C9AB5AB}">
          <x14:formula1>
            <xm:f>'Listas desplegables'!$O$19:$O$20</xm:f>
          </x14:formula1>
          <xm:sqref>I14:M14</xm:sqref>
        </x14:dataValidation>
        <x14:dataValidation type="list" allowBlank="1" showInputMessage="1" showErrorMessage="1" xr:uid="{EFA0C69A-2B82-4A6E-8251-44C5C85BC7E1}">
          <x14:formula1>
            <xm:f>'Listas desplegables'!$O$2:$O$3</xm:f>
          </x14:formula1>
          <xm:sqref>Q8:S8</xm:sqref>
        </x14:dataValidation>
        <x14:dataValidation type="list" allowBlank="1" showInputMessage="1" showErrorMessage="1" xr:uid="{A97F6995-A7E9-4D32-8E21-9E023010FD43}">
          <x14:formula1>
            <xm:f>'Listas desplegables'!$L$2:$L$42</xm:f>
          </x14:formula1>
          <xm:sqref>C4:S4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3"/>
  <sheetViews>
    <sheetView showGridLines="0" zoomScale="70" zoomScaleNormal="70" zoomScaleSheetLayoutView="70" workbookViewId="0">
      <selection activeCell="C21" sqref="C21:G21"/>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85546875" style="4" customWidth="1"/>
    <col min="11" max="11" width="9.42578125" style="4" customWidth="1"/>
    <col min="12" max="12" width="11" style="4" customWidth="1"/>
    <col min="13" max="13" width="13" style="4" customWidth="1"/>
    <col min="14" max="14" width="10.140625" style="4" customWidth="1"/>
    <col min="15" max="15" width="13.85546875" style="4" customWidth="1"/>
    <col min="16" max="17" width="12.5703125" style="4" customWidth="1"/>
    <col min="18" max="18" width="11.5703125" style="4" customWidth="1"/>
    <col min="19" max="19" width="4.42578125" style="4" customWidth="1"/>
    <col min="20" max="20" width="4.140625" style="4" customWidth="1"/>
    <col min="21" max="22" width="11.42578125" customWidth="1"/>
    <col min="23" max="23" width="17.5703125" customWidth="1"/>
    <col min="24" max="24" width="16.5703125" customWidth="1"/>
    <col min="25" max="25" width="11" customWidth="1"/>
    <col min="26" max="16384" width="11.42578125" style="4"/>
  </cols>
  <sheetData>
    <row r="1" spans="2:25" ht="75.599999999999994" customHeight="1" x14ac:dyDescent="0.25">
      <c r="B1" s="292"/>
      <c r="C1" s="293"/>
      <c r="D1" s="294" t="s">
        <v>21</v>
      </c>
      <c r="E1" s="294"/>
      <c r="F1" s="294"/>
      <c r="G1" s="294"/>
      <c r="H1" s="294"/>
      <c r="I1" s="294"/>
      <c r="J1" s="294"/>
      <c r="K1" s="294"/>
      <c r="L1" s="294"/>
      <c r="M1" s="294"/>
      <c r="N1" s="294"/>
      <c r="O1" s="294"/>
      <c r="P1" s="294"/>
      <c r="Q1" s="294"/>
      <c r="R1" s="294"/>
      <c r="S1" s="295"/>
    </row>
    <row r="2" spans="2:25" ht="9.6" customHeight="1" x14ac:dyDescent="0.25">
      <c r="B2" s="296"/>
      <c r="C2" s="297"/>
      <c r="D2" s="297"/>
      <c r="E2" s="297"/>
      <c r="F2" s="297"/>
      <c r="G2" s="297"/>
      <c r="H2" s="297"/>
      <c r="I2" s="297"/>
      <c r="J2" s="297"/>
      <c r="K2" s="297"/>
      <c r="L2" s="297"/>
      <c r="M2" s="297"/>
      <c r="N2" s="297"/>
      <c r="O2" s="297"/>
      <c r="P2" s="297"/>
      <c r="Q2" s="297"/>
      <c r="R2" s="297"/>
      <c r="S2" s="298"/>
    </row>
    <row r="3" spans="2:25" ht="19.5" customHeight="1" x14ac:dyDescent="0.25">
      <c r="B3" s="299" t="s">
        <v>163</v>
      </c>
      <c r="C3" s="300"/>
      <c r="D3" s="300"/>
      <c r="E3" s="300"/>
      <c r="F3" s="300"/>
      <c r="G3" s="300"/>
      <c r="H3" s="300"/>
      <c r="I3" s="300"/>
      <c r="J3" s="300"/>
      <c r="K3" s="300"/>
      <c r="L3" s="300"/>
      <c r="M3" s="300"/>
      <c r="N3" s="300"/>
      <c r="O3" s="300"/>
      <c r="P3" s="300"/>
      <c r="Q3" s="300"/>
      <c r="R3" s="300"/>
      <c r="S3" s="301"/>
    </row>
    <row r="4" spans="2:25" x14ac:dyDescent="0.25">
      <c r="B4" s="13" t="s">
        <v>37</v>
      </c>
      <c r="C4" s="286" t="s">
        <v>182</v>
      </c>
      <c r="D4" s="287"/>
      <c r="E4" s="287"/>
      <c r="F4" s="287"/>
      <c r="G4" s="287"/>
      <c r="H4" s="287"/>
      <c r="I4" s="287"/>
      <c r="J4" s="287"/>
      <c r="K4" s="287"/>
      <c r="L4" s="287"/>
      <c r="M4" s="287"/>
      <c r="N4" s="287"/>
      <c r="O4" s="287"/>
      <c r="P4" s="287"/>
      <c r="Q4" s="287"/>
      <c r="R4" s="287"/>
      <c r="S4" s="302"/>
    </row>
    <row r="5" spans="2:25" x14ac:dyDescent="0.25">
      <c r="B5" s="13" t="s">
        <v>22</v>
      </c>
      <c r="C5" s="286" t="s">
        <v>102</v>
      </c>
      <c r="D5" s="287"/>
      <c r="E5" s="287"/>
      <c r="F5" s="287"/>
      <c r="G5" s="287"/>
      <c r="H5" s="287"/>
      <c r="I5" s="287"/>
      <c r="J5" s="288"/>
      <c r="K5" s="289" t="s">
        <v>36</v>
      </c>
      <c r="L5" s="289"/>
      <c r="M5" s="290" t="str">
        <f>VLOOKUP(C5,'Listas desplegables'!D3:G46,2,0)</f>
        <v>Dirección Estratégica</v>
      </c>
      <c r="N5" s="290"/>
      <c r="O5" s="290"/>
      <c r="P5" s="290"/>
      <c r="Q5" s="290"/>
      <c r="R5" s="290"/>
      <c r="S5" s="291"/>
    </row>
    <row r="6" spans="2:25" ht="27" customHeight="1" x14ac:dyDescent="0.25">
      <c r="B6" s="13" t="s">
        <v>38</v>
      </c>
      <c r="C6" s="290" t="str">
        <f>VLOOKUP(C5,'Listas desplegables'!D3:G46,4,0)</f>
        <v xml:space="preserve">Jefe de Oficina Asesora de Planeación </v>
      </c>
      <c r="D6" s="290"/>
      <c r="E6" s="290"/>
      <c r="F6" s="290"/>
      <c r="G6" s="290"/>
      <c r="H6" s="290"/>
      <c r="I6" s="290"/>
      <c r="J6" s="290"/>
      <c r="K6" s="303" t="s">
        <v>39</v>
      </c>
      <c r="L6" s="303"/>
      <c r="M6" s="290" t="str">
        <f>C6</f>
        <v xml:space="preserve">Jefe de Oficina Asesora de Planeación </v>
      </c>
      <c r="N6" s="290"/>
      <c r="O6" s="290"/>
      <c r="P6" s="290"/>
      <c r="Q6" s="290"/>
      <c r="R6" s="290"/>
      <c r="S6" s="291"/>
    </row>
    <row r="7" spans="2:25" ht="6" customHeight="1" x14ac:dyDescent="0.25">
      <c r="B7" s="304"/>
      <c r="C7" s="305"/>
      <c r="D7" s="305"/>
      <c r="E7" s="305"/>
      <c r="F7" s="305"/>
      <c r="G7" s="305"/>
      <c r="H7" s="305"/>
      <c r="I7" s="305"/>
      <c r="J7" s="305"/>
      <c r="K7" s="305"/>
      <c r="L7" s="305"/>
      <c r="M7" s="305"/>
      <c r="N7" s="305"/>
      <c r="O7" s="305"/>
      <c r="P7" s="305"/>
      <c r="Q7" s="305"/>
      <c r="R7" s="305"/>
      <c r="S7" s="306"/>
    </row>
    <row r="8" spans="2:25" x14ac:dyDescent="0.25">
      <c r="B8" s="13" t="s">
        <v>23</v>
      </c>
      <c r="C8" s="345" t="str">
        <f>Caracterización!W8</f>
        <v>Eficacia de producto del Plan de Acción Institucional</v>
      </c>
      <c r="D8" s="345"/>
      <c r="E8" s="345"/>
      <c r="F8" s="345"/>
      <c r="G8" s="345"/>
      <c r="H8" s="345"/>
      <c r="I8" s="345"/>
      <c r="J8" s="345"/>
      <c r="K8" s="303" t="s">
        <v>40</v>
      </c>
      <c r="L8" s="303"/>
      <c r="M8" s="308" t="str">
        <f>Caracterización!U8</f>
        <v>Eficacia</v>
      </c>
      <c r="N8" s="308"/>
      <c r="O8" s="303" t="s">
        <v>43</v>
      </c>
      <c r="P8" s="303"/>
      <c r="Q8" s="309" t="s">
        <v>208</v>
      </c>
      <c r="R8" s="309"/>
      <c r="S8" s="310"/>
    </row>
    <row r="9" spans="2:25" ht="27.6" customHeight="1" x14ac:dyDescent="0.25">
      <c r="B9" s="13" t="s">
        <v>24</v>
      </c>
      <c r="C9" s="311" t="s">
        <v>465</v>
      </c>
      <c r="D9" s="311"/>
      <c r="E9" s="311"/>
      <c r="F9" s="311"/>
      <c r="G9" s="311"/>
      <c r="H9" s="311"/>
      <c r="I9" s="311"/>
      <c r="J9" s="311"/>
      <c r="K9" s="311"/>
      <c r="L9" s="311"/>
      <c r="M9" s="311"/>
      <c r="N9" s="311"/>
      <c r="O9" s="311"/>
      <c r="P9" s="311"/>
      <c r="Q9" s="311"/>
      <c r="R9" s="311"/>
      <c r="S9" s="312"/>
    </row>
    <row r="10" spans="2:25" ht="37.700000000000003" customHeight="1" x14ac:dyDescent="0.25">
      <c r="B10" s="13" t="s">
        <v>41</v>
      </c>
      <c r="C10" s="311" t="s">
        <v>459</v>
      </c>
      <c r="D10" s="311"/>
      <c r="E10" s="311"/>
      <c r="F10" s="311"/>
      <c r="G10" s="311"/>
      <c r="H10" s="311"/>
      <c r="I10" s="311"/>
      <c r="J10" s="311"/>
      <c r="K10" s="311"/>
      <c r="L10" s="311"/>
      <c r="M10" s="311"/>
      <c r="N10" s="311"/>
      <c r="O10" s="311"/>
      <c r="P10" s="311"/>
      <c r="Q10" s="311"/>
      <c r="R10" s="311"/>
      <c r="S10" s="312"/>
    </row>
    <row r="11" spans="2:25" ht="53.25" customHeight="1" x14ac:dyDescent="0.25">
      <c r="B11" s="43" t="s">
        <v>166</v>
      </c>
      <c r="C11" s="313" t="str">
        <f>Caracterización!P7</f>
        <v>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v>
      </c>
      <c r="D11" s="313"/>
      <c r="E11" s="313"/>
      <c r="F11" s="313"/>
      <c r="G11" s="313"/>
      <c r="H11" s="313"/>
      <c r="I11" s="313"/>
      <c r="J11" s="313"/>
      <c r="K11" s="313"/>
      <c r="L11" s="313"/>
      <c r="M11" s="313"/>
      <c r="N11" s="313"/>
      <c r="O11" s="313"/>
      <c r="P11" s="313"/>
      <c r="Q11" s="313"/>
      <c r="R11" s="313"/>
      <c r="S11" s="314"/>
    </row>
    <row r="12" spans="2:25" ht="7.5" customHeight="1" x14ac:dyDescent="0.25">
      <c r="B12" s="315"/>
      <c r="C12" s="316"/>
      <c r="D12" s="316"/>
      <c r="E12" s="316"/>
      <c r="F12" s="316"/>
      <c r="G12" s="316"/>
      <c r="H12" s="316"/>
      <c r="I12" s="316"/>
      <c r="J12" s="316"/>
      <c r="K12" s="316"/>
      <c r="L12" s="316"/>
      <c r="M12" s="316"/>
      <c r="N12" s="316"/>
      <c r="O12" s="316"/>
      <c r="P12" s="316"/>
      <c r="Q12" s="316"/>
      <c r="R12" s="316"/>
      <c r="S12" s="317"/>
    </row>
    <row r="13" spans="2:25" s="6" customFormat="1" ht="30.2" customHeight="1" x14ac:dyDescent="0.25">
      <c r="B13" s="42" t="s">
        <v>25</v>
      </c>
      <c r="C13" s="181" t="s">
        <v>165</v>
      </c>
      <c r="D13" s="264"/>
      <c r="E13" s="181" t="s">
        <v>42</v>
      </c>
      <c r="F13" s="182"/>
      <c r="G13" s="182"/>
      <c r="H13" s="264"/>
      <c r="I13" s="289" t="s">
        <v>26</v>
      </c>
      <c r="J13" s="289"/>
      <c r="K13" s="289"/>
      <c r="L13" s="289"/>
      <c r="M13" s="289"/>
      <c r="N13" s="289" t="s">
        <v>27</v>
      </c>
      <c r="O13" s="289"/>
      <c r="P13" s="289"/>
      <c r="Q13" s="289"/>
      <c r="R13" s="318"/>
      <c r="S13" s="319"/>
      <c r="U13"/>
      <c r="V13"/>
      <c r="W13"/>
      <c r="X13"/>
      <c r="Y13"/>
    </row>
    <row r="14" spans="2:25" ht="78.599999999999994" customHeight="1" x14ac:dyDescent="0.25">
      <c r="B14" s="149" t="s">
        <v>434</v>
      </c>
      <c r="C14" s="320" t="s">
        <v>435</v>
      </c>
      <c r="D14" s="321"/>
      <c r="E14" s="320" t="s">
        <v>436</v>
      </c>
      <c r="F14" s="322"/>
      <c r="G14" s="322"/>
      <c r="H14" s="321"/>
      <c r="I14" s="323" t="s">
        <v>233</v>
      </c>
      <c r="J14" s="323"/>
      <c r="K14" s="323"/>
      <c r="L14" s="323"/>
      <c r="M14" s="323"/>
      <c r="N14" s="323" t="s">
        <v>293</v>
      </c>
      <c r="O14" s="323"/>
      <c r="P14" s="323"/>
      <c r="Q14" s="323"/>
      <c r="R14" s="324"/>
      <c r="S14" s="319"/>
    </row>
    <row r="15" spans="2:25" ht="9.6" customHeight="1" x14ac:dyDescent="0.25">
      <c r="B15" s="332"/>
      <c r="C15" s="333"/>
      <c r="D15" s="333"/>
      <c r="E15" s="333"/>
      <c r="F15" s="333"/>
      <c r="G15" s="333"/>
      <c r="H15" s="333"/>
      <c r="I15" s="333"/>
      <c r="J15" s="333"/>
      <c r="K15" s="333"/>
      <c r="L15" s="333"/>
      <c r="M15" s="333"/>
      <c r="N15" s="333"/>
      <c r="O15" s="333"/>
      <c r="P15" s="333"/>
      <c r="Q15" s="333"/>
      <c r="R15" s="333"/>
      <c r="S15" s="334"/>
    </row>
    <row r="16" spans="2:25" ht="9.6" customHeight="1" x14ac:dyDescent="0.25">
      <c r="B16" s="15"/>
      <c r="C16" s="7"/>
      <c r="D16" s="7"/>
      <c r="E16" s="7"/>
      <c r="F16" s="7"/>
      <c r="G16" s="7"/>
      <c r="H16" s="7"/>
      <c r="I16" s="7"/>
      <c r="J16" s="7"/>
      <c r="K16" s="7"/>
      <c r="L16" s="7"/>
      <c r="M16" s="7"/>
      <c r="N16" s="7"/>
      <c r="O16" s="7"/>
      <c r="P16" s="7"/>
      <c r="Q16" s="7"/>
      <c r="R16" s="8"/>
      <c r="S16" s="14"/>
    </row>
    <row r="17" spans="2:19" ht="18" x14ac:dyDescent="0.25">
      <c r="B17" s="19" t="s">
        <v>28</v>
      </c>
      <c r="C17" s="9" t="s">
        <v>29</v>
      </c>
      <c r="D17" s="60"/>
      <c r="E17" s="9"/>
      <c r="F17" s="9" t="s">
        <v>30</v>
      </c>
      <c r="G17" s="60"/>
      <c r="H17" s="9"/>
      <c r="I17" s="9" t="s">
        <v>31</v>
      </c>
      <c r="J17" s="9"/>
      <c r="K17" s="60"/>
      <c r="L17" s="9"/>
      <c r="M17" s="9" t="s">
        <v>32</v>
      </c>
      <c r="N17" s="60" t="s">
        <v>242</v>
      </c>
      <c r="O17" s="9"/>
      <c r="P17" s="9"/>
      <c r="Q17" s="9"/>
      <c r="R17" s="10"/>
      <c r="S17" s="14"/>
    </row>
    <row r="18" spans="2:19" ht="11.1" customHeight="1" x14ac:dyDescent="0.25">
      <c r="B18" s="16"/>
      <c r="C18" s="11"/>
      <c r="D18" s="11"/>
      <c r="E18" s="11"/>
      <c r="F18" s="11"/>
      <c r="G18" s="11"/>
      <c r="H18" s="11"/>
      <c r="I18" s="11"/>
      <c r="J18" s="11"/>
      <c r="K18" s="11"/>
      <c r="L18" s="11"/>
      <c r="M18" s="11"/>
      <c r="N18" s="11"/>
      <c r="O18" s="11"/>
      <c r="P18" s="11"/>
      <c r="Q18" s="11"/>
      <c r="R18" s="12"/>
      <c r="S18" s="14"/>
    </row>
    <row r="19" spans="2:19" ht="8.4499999999999993" customHeight="1" x14ac:dyDescent="0.25">
      <c r="B19" s="17"/>
      <c r="C19" s="5"/>
      <c r="D19" s="5"/>
      <c r="E19" s="5"/>
      <c r="F19" s="5"/>
      <c r="G19" s="5"/>
      <c r="H19" s="5"/>
      <c r="I19" s="5"/>
      <c r="J19" s="5"/>
      <c r="K19" s="5"/>
      <c r="L19" s="5"/>
      <c r="M19" s="5"/>
      <c r="N19" s="5"/>
      <c r="O19" s="5"/>
      <c r="P19" s="5"/>
      <c r="Q19" s="5"/>
      <c r="R19" s="5"/>
      <c r="S19" s="14"/>
    </row>
    <row r="20" spans="2:19" ht="18" x14ac:dyDescent="0.25">
      <c r="B20" s="335" t="s">
        <v>33</v>
      </c>
      <c r="C20" s="336" t="s">
        <v>210</v>
      </c>
      <c r="D20" s="337"/>
      <c r="E20" s="337"/>
      <c r="F20" s="337"/>
      <c r="G20" s="338"/>
      <c r="H20" s="47"/>
      <c r="I20" s="339" t="s">
        <v>211</v>
      </c>
      <c r="J20" s="339"/>
      <c r="K20" s="339"/>
      <c r="L20" s="339"/>
      <c r="M20" s="340"/>
      <c r="N20" s="336" t="s">
        <v>212</v>
      </c>
      <c r="O20" s="337"/>
      <c r="P20" s="337"/>
      <c r="Q20" s="337"/>
      <c r="R20" s="341"/>
      <c r="S20" s="14"/>
    </row>
    <row r="21" spans="2:19" ht="18" x14ac:dyDescent="0.25">
      <c r="B21" s="335"/>
      <c r="C21" s="373" t="s">
        <v>242</v>
      </c>
      <c r="D21" s="374"/>
      <c r="E21" s="374"/>
      <c r="F21" s="374"/>
      <c r="G21" s="375"/>
      <c r="H21" s="336"/>
      <c r="I21" s="337"/>
      <c r="J21" s="337"/>
      <c r="K21" s="337"/>
      <c r="L21" s="337"/>
      <c r="M21" s="338"/>
      <c r="N21" s="336"/>
      <c r="O21" s="337"/>
      <c r="P21" s="337"/>
      <c r="Q21" s="337"/>
      <c r="R21" s="341"/>
      <c r="S21" s="14"/>
    </row>
    <row r="22" spans="2:19" ht="15.75" x14ac:dyDescent="0.25">
      <c r="B22" s="17"/>
      <c r="C22" s="5"/>
      <c r="D22" s="5"/>
      <c r="E22" s="5"/>
      <c r="F22" s="5"/>
      <c r="G22" s="5"/>
      <c r="H22" s="5"/>
      <c r="I22" s="5"/>
      <c r="J22" s="5"/>
      <c r="K22" s="5"/>
      <c r="L22" s="5"/>
      <c r="M22" s="5"/>
      <c r="N22" s="5"/>
      <c r="O22" s="5"/>
      <c r="P22" s="5"/>
      <c r="Q22" s="5"/>
      <c r="R22" s="5"/>
      <c r="S22" s="14"/>
    </row>
    <row r="23" spans="2:19" ht="45.6" customHeight="1" thickBot="1" x14ac:dyDescent="0.3">
      <c r="B23" s="52" t="s">
        <v>34</v>
      </c>
      <c r="C23" s="342">
        <v>1</v>
      </c>
      <c r="D23" s="343"/>
      <c r="E23" s="325" t="s">
        <v>35</v>
      </c>
      <c r="F23" s="326"/>
      <c r="G23" s="327"/>
      <c r="H23" s="344" t="s">
        <v>440</v>
      </c>
      <c r="I23" s="344"/>
      <c r="J23" s="344"/>
      <c r="K23" s="325" t="s">
        <v>234</v>
      </c>
      <c r="L23" s="326"/>
      <c r="M23" s="326"/>
      <c r="N23" s="327"/>
      <c r="O23" s="329" t="s">
        <v>441</v>
      </c>
      <c r="P23" s="330"/>
      <c r="Q23" s="330"/>
      <c r="R23" s="331"/>
      <c r="S23" s="18"/>
    </row>
    <row r="24" spans="2:19" customFormat="1" ht="60" customHeight="1" x14ac:dyDescent="0.25"/>
    <row r="25" spans="2:19" customForma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4"/>
    <mergeCell ref="C14:D14"/>
    <mergeCell ref="E14:H14"/>
    <mergeCell ref="I14:M14"/>
    <mergeCell ref="N14:R14"/>
    <mergeCell ref="E23:G23"/>
    <mergeCell ref="H23:J23"/>
    <mergeCell ref="K23:N23"/>
    <mergeCell ref="O23:R23"/>
    <mergeCell ref="B15:S15"/>
    <mergeCell ref="B20:B21"/>
    <mergeCell ref="C20:G20"/>
    <mergeCell ref="I20:M20"/>
    <mergeCell ref="N20:R20"/>
    <mergeCell ref="C21:G21"/>
    <mergeCell ref="H21:M21"/>
    <mergeCell ref="N21:R21"/>
    <mergeCell ref="C23:D23"/>
  </mergeCells>
  <dataValidations count="21">
    <dataValidation allowBlank="1" showInputMessage="1" showErrorMessage="1" prompt="Si existe linea base, por favor indique en esta casilla desde que fuente de información  se tomarón los datos" sqref="K23:N23" xr:uid="{00000000-0002-0000-0200-000000000000}"/>
    <dataValidation allowBlank="1" showInputMessage="1" showErrorMessage="1" prompt="En caso de contar con información previa de la medición, establezca cul es la linea de partida para la medición de su indicador" sqref="E23:G23" xr:uid="{00000000-0002-0000-0200-000001000000}"/>
    <dataValidation allowBlank="1" showInputMessage="1" showErrorMessage="1" prompt="Defina la meta del indicador, teniendo en cuenta la tendencia establecida" sqref="B23" xr:uid="{00000000-0002-0000-0200-000002000000}"/>
    <dataValidation allowBlank="1" showInputMessage="1" showErrorMessage="1" prompt="Seleccione con una &quot;X&quot; la tendencia que debe tener el resultado del indicador" sqref="B20:B21" xr:uid="{00000000-0002-0000-0200-000003000000}"/>
    <dataValidation allowBlank="1" showInputMessage="1" showErrorMessage="1" prompt="Seleccione la periodicidad con la que se va a medir el indicador. Solo pueed seleccionar una." sqref="B17" xr:uid="{00000000-0002-0000-0200-000004000000}"/>
    <dataValidation allowBlank="1" showInputMessage="1" showErrorMessage="1" prompt="Aclara de donde tomará la información para el cálculo del indicador" sqref="N13:R13" xr:uid="{00000000-0002-0000-0200-000005000000}"/>
    <dataValidation allowBlank="1" showInputMessage="1" showErrorMessage="1" prompt="Seleccione de la lista desplegable la unidad de medida de cada una de sus variables." sqref="I13:M13" xr:uid="{00000000-0002-0000-0200-000006000000}"/>
    <dataValidation allowBlank="1" showInputMessage="1" showErrorMessage="1" prompt="Describa brevemente la variable definida" sqref="E13:H13" xr:uid="{00000000-0002-0000-0200-000007000000}"/>
    <dataValidation allowBlank="1" showInputMessage="1" showErrorMessage="1" prompt="En cada casilla defina el nombre de las variables de su indicador" sqref="C13:D13" xr:uid="{00000000-0002-0000-0200-000008000000}"/>
    <dataValidation allowBlank="1" showInputMessage="1" showErrorMessage="1" prompt="Defina la relación mátematica que se constituirá como la fórmula de su indicador" sqref="B13"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Amplie el objetivo del indicador, contestando preguntas como  ¿qué?, ¿para qué?, ¿cómo?" sqref="B10" xr:uid="{00000000-0002-0000-02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D000000}"/>
    <dataValidation allowBlank="1" showInputMessage="1" showErrorMessage="1" prompt="Se cargará automáticamente el tipo de indicador que definió en la caracterización." sqref="K8:L8" xr:uid="{00000000-0002-0000-0200-00000E000000}"/>
    <dataValidation allowBlank="1" showInputMessage="1" showErrorMessage="1" prompt="Se cargará automaticamente el líder del proceso seleccionado. Por favor válidelo y retroalimente al enlace de la OAP." sqref="B6" xr:uid="{00000000-0002-0000-0200-00000F000000}"/>
    <dataValidation allowBlank="1" showInputMessage="1" showErrorMessage="1" prompt="Se cargará automaticamente el nombre del indicador que definió en la caracterización" sqref="B8" xr:uid="{00000000-0002-0000-0200-000010000000}"/>
    <dataValidation allowBlank="1" showInputMessage="1" showErrorMessage="1" prompt="Ingrese el nombre y el cargo de la persona responsable de la medición del indicador._x000a_Ej: Juan Perez - Profesional Univeristario " sqref="K6:L6" xr:uid="{00000000-0002-0000-0200-000011000000}"/>
    <dataValidation allowBlank="1" showInputMessage="1" showErrorMessage="1" prompt="Se cargará automáticamente el macroproceso al cual pertenece el macroproceso" sqref="K5:L5" xr:uid="{00000000-0002-0000-0200-000012000000}"/>
    <dataValidation allowBlank="1" showInputMessage="1" showErrorMessage="1" prompt="Seleccione de la lista desplegable el nombre del proceso" sqref="B5" xr:uid="{00000000-0002-0000-0200-000013000000}"/>
    <dataValidation allowBlank="1" showInputMessage="1" showErrorMessage="1" promptTitle="Dependencia" prompt="Seleccione de la lista desplegable la dependencia responsable del proceso" sqref="B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15000000}">
          <x14:formula1>
            <xm:f>'Listas desplegables'!$D$3:$D$47</xm:f>
          </x14:formula1>
          <xm:sqref>C5:J5</xm:sqref>
        </x14:dataValidation>
        <x14:dataValidation type="list" allowBlank="1" showInputMessage="1" showErrorMessage="1" xr:uid="{00000000-0002-0000-0200-000016000000}">
          <x14:formula1>
            <xm:f>'Listas desplegables'!$O$19:$O$20</xm:f>
          </x14:formula1>
          <xm:sqref>I14:M14</xm:sqref>
        </x14:dataValidation>
        <x14:dataValidation type="list" allowBlank="1" showInputMessage="1" showErrorMessage="1" xr:uid="{00000000-0002-0000-0200-000017000000}">
          <x14:formula1>
            <xm:f>'Listas desplegables'!$O$2:$O$3</xm:f>
          </x14:formula1>
          <xm:sqref>Q8:S8</xm:sqref>
        </x14:dataValidation>
        <x14:dataValidation type="list" allowBlank="1" showInputMessage="1" showErrorMessage="1" xr:uid="{00000000-0002-0000-0200-000018000000}">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54"/>
  <sheetViews>
    <sheetView showGridLines="0" zoomScale="70" zoomScaleNormal="70" zoomScaleSheetLayoutView="70" workbookViewId="0">
      <selection activeCell="D1" sqref="D1:S1"/>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85546875" style="4" customWidth="1"/>
    <col min="11" max="11" width="9.42578125" style="4" customWidth="1"/>
    <col min="12" max="12" width="11" style="4" customWidth="1"/>
    <col min="13" max="13" width="13" style="4" customWidth="1"/>
    <col min="14" max="14" width="10.140625" style="4" customWidth="1"/>
    <col min="15" max="15" width="13.85546875" style="4" customWidth="1"/>
    <col min="16" max="17" width="12.5703125" style="4" customWidth="1"/>
    <col min="18" max="18" width="11.5703125" style="4" customWidth="1"/>
    <col min="19" max="19" width="4.42578125" style="4" customWidth="1"/>
    <col min="20" max="20" width="4.140625" style="4" customWidth="1"/>
    <col min="21" max="22" width="11.42578125" customWidth="1"/>
    <col min="23" max="23" width="17.5703125" customWidth="1"/>
    <col min="24" max="24" width="16.5703125" customWidth="1"/>
    <col min="25" max="25" width="11" customWidth="1"/>
    <col min="26" max="16384" width="11.42578125" style="4"/>
  </cols>
  <sheetData>
    <row r="1" spans="1:25" ht="83.45" customHeight="1" x14ac:dyDescent="0.25">
      <c r="B1" s="292"/>
      <c r="C1" s="293"/>
      <c r="D1" s="294" t="s">
        <v>21</v>
      </c>
      <c r="E1" s="294"/>
      <c r="F1" s="294"/>
      <c r="G1" s="294"/>
      <c r="H1" s="294"/>
      <c r="I1" s="294"/>
      <c r="J1" s="294"/>
      <c r="K1" s="294"/>
      <c r="L1" s="294"/>
      <c r="M1" s="294"/>
      <c r="N1" s="294"/>
      <c r="O1" s="294"/>
      <c r="P1" s="294"/>
      <c r="Q1" s="294"/>
      <c r="R1" s="294"/>
      <c r="S1" s="295"/>
    </row>
    <row r="2" spans="1:25" ht="5.45" customHeight="1" x14ac:dyDescent="0.25">
      <c r="B2" s="296"/>
      <c r="C2" s="297"/>
      <c r="D2" s="297"/>
      <c r="E2" s="297"/>
      <c r="F2" s="297"/>
      <c r="G2" s="297"/>
      <c r="H2" s="297"/>
      <c r="I2" s="297"/>
      <c r="J2" s="297"/>
      <c r="K2" s="297"/>
      <c r="L2" s="297"/>
      <c r="M2" s="297"/>
      <c r="N2" s="297"/>
      <c r="O2" s="297"/>
      <c r="P2" s="297"/>
      <c r="Q2" s="297"/>
      <c r="R2" s="297"/>
      <c r="S2" s="298"/>
    </row>
    <row r="3" spans="1:25" ht="20.25" x14ac:dyDescent="0.25">
      <c r="B3" s="299" t="s">
        <v>163</v>
      </c>
      <c r="C3" s="300"/>
      <c r="D3" s="300"/>
      <c r="E3" s="300"/>
      <c r="F3" s="300"/>
      <c r="G3" s="300"/>
      <c r="H3" s="300"/>
      <c r="I3" s="300"/>
      <c r="J3" s="300"/>
      <c r="K3" s="300"/>
      <c r="L3" s="300"/>
      <c r="M3" s="300"/>
      <c r="N3" s="300"/>
      <c r="O3" s="300"/>
      <c r="P3" s="300"/>
      <c r="Q3" s="300"/>
      <c r="R3" s="300"/>
      <c r="S3" s="301"/>
    </row>
    <row r="4" spans="1:25" ht="23.45" customHeight="1" x14ac:dyDescent="0.25">
      <c r="A4" s="4" t="s">
        <v>438</v>
      </c>
      <c r="B4" s="13" t="s">
        <v>37</v>
      </c>
      <c r="C4" s="286" t="s">
        <v>182</v>
      </c>
      <c r="D4" s="287"/>
      <c r="E4" s="287"/>
      <c r="F4" s="287"/>
      <c r="G4" s="287"/>
      <c r="H4" s="287"/>
      <c r="I4" s="287"/>
      <c r="J4" s="287"/>
      <c r="K4" s="287"/>
      <c r="L4" s="287"/>
      <c r="M4" s="287"/>
      <c r="N4" s="287"/>
      <c r="O4" s="287"/>
      <c r="P4" s="287"/>
      <c r="Q4" s="287"/>
      <c r="R4" s="287"/>
      <c r="S4" s="302"/>
    </row>
    <row r="5" spans="1:25" ht="24.6" customHeight="1" x14ac:dyDescent="0.25">
      <c r="B5" s="13" t="s">
        <v>22</v>
      </c>
      <c r="C5" s="286" t="s">
        <v>102</v>
      </c>
      <c r="D5" s="287"/>
      <c r="E5" s="287"/>
      <c r="F5" s="287"/>
      <c r="G5" s="287"/>
      <c r="H5" s="287"/>
      <c r="I5" s="287"/>
      <c r="J5" s="288"/>
      <c r="K5" s="289" t="s">
        <v>36</v>
      </c>
      <c r="L5" s="289"/>
      <c r="M5" s="290" t="str">
        <f>VLOOKUP(C5,'Listas desplegables'!D3:G46,2,0)</f>
        <v>Dirección Estratégica</v>
      </c>
      <c r="N5" s="290"/>
      <c r="O5" s="290"/>
      <c r="P5" s="290"/>
      <c r="Q5" s="290"/>
      <c r="R5" s="290"/>
      <c r="S5" s="291"/>
    </row>
    <row r="6" spans="1:25" ht="36.75" customHeight="1" x14ac:dyDescent="0.25">
      <c r="B6" s="13" t="s">
        <v>38</v>
      </c>
      <c r="C6" s="290" t="str">
        <f>VLOOKUP(C5,'Listas desplegables'!D3:G46,4,0)</f>
        <v xml:space="preserve">Jefe de Oficina Asesora de Planeación </v>
      </c>
      <c r="D6" s="290"/>
      <c r="E6" s="290"/>
      <c r="F6" s="290"/>
      <c r="G6" s="290"/>
      <c r="H6" s="290"/>
      <c r="I6" s="290"/>
      <c r="J6" s="290"/>
      <c r="K6" s="303" t="s">
        <v>39</v>
      </c>
      <c r="L6" s="303"/>
      <c r="M6" s="290" t="str">
        <f>C6</f>
        <v xml:space="preserve">Jefe de Oficina Asesora de Planeación </v>
      </c>
      <c r="N6" s="290"/>
      <c r="O6" s="290"/>
      <c r="P6" s="290"/>
      <c r="Q6" s="290"/>
      <c r="R6" s="290"/>
      <c r="S6" s="291"/>
    </row>
    <row r="7" spans="1:25" ht="9" customHeight="1" x14ac:dyDescent="0.25">
      <c r="B7" s="304"/>
      <c r="C7" s="305"/>
      <c r="D7" s="305"/>
      <c r="E7" s="305"/>
      <c r="F7" s="305"/>
      <c r="G7" s="305"/>
      <c r="H7" s="305"/>
      <c r="I7" s="305"/>
      <c r="J7" s="305"/>
      <c r="K7" s="305"/>
      <c r="L7" s="305"/>
      <c r="M7" s="305"/>
      <c r="N7" s="305"/>
      <c r="O7" s="305"/>
      <c r="P7" s="305"/>
      <c r="Q7" s="305"/>
      <c r="R7" s="305"/>
      <c r="S7" s="306"/>
    </row>
    <row r="8" spans="1:25" ht="51" customHeight="1" x14ac:dyDescent="0.25">
      <c r="B8" s="13" t="s">
        <v>23</v>
      </c>
      <c r="C8" s="360" t="str">
        <f>Caracterización!W9</f>
        <v>Cumplimiento en la ejecución de obligaciones de  Proyectos de Inversión programadas en el Plan Anual de Adquisiciones</v>
      </c>
      <c r="D8" s="360"/>
      <c r="E8" s="360"/>
      <c r="F8" s="360"/>
      <c r="G8" s="360"/>
      <c r="H8" s="360"/>
      <c r="I8" s="360"/>
      <c r="J8" s="360"/>
      <c r="K8" s="303" t="s">
        <v>40</v>
      </c>
      <c r="L8" s="303"/>
      <c r="M8" s="361" t="str">
        <f>Caracterización!U9</f>
        <v>Eficacia</v>
      </c>
      <c r="N8" s="361"/>
      <c r="O8" s="303" t="s">
        <v>43</v>
      </c>
      <c r="P8" s="303"/>
      <c r="Q8" s="362" t="s">
        <v>209</v>
      </c>
      <c r="R8" s="362"/>
      <c r="S8" s="363"/>
    </row>
    <row r="9" spans="1:25" ht="51" customHeight="1" x14ac:dyDescent="0.25">
      <c r="B9" s="13" t="s">
        <v>24</v>
      </c>
      <c r="C9" s="311" t="s">
        <v>464</v>
      </c>
      <c r="D9" s="311"/>
      <c r="E9" s="311"/>
      <c r="F9" s="311"/>
      <c r="G9" s="311"/>
      <c r="H9" s="311"/>
      <c r="I9" s="311"/>
      <c r="J9" s="311"/>
      <c r="K9" s="311"/>
      <c r="L9" s="311"/>
      <c r="M9" s="311"/>
      <c r="N9" s="311"/>
      <c r="O9" s="311"/>
      <c r="P9" s="311"/>
      <c r="Q9" s="311"/>
      <c r="R9" s="311"/>
      <c r="S9" s="312"/>
    </row>
    <row r="10" spans="1:25" ht="49.7" customHeight="1" x14ac:dyDescent="0.25">
      <c r="B10" s="13" t="s">
        <v>41</v>
      </c>
      <c r="C10" s="311" t="s">
        <v>458</v>
      </c>
      <c r="D10" s="311"/>
      <c r="E10" s="311"/>
      <c r="F10" s="311"/>
      <c r="G10" s="311"/>
      <c r="H10" s="311"/>
      <c r="I10" s="311"/>
      <c r="J10" s="311"/>
      <c r="K10" s="311"/>
      <c r="L10" s="311"/>
      <c r="M10" s="311"/>
      <c r="N10" s="311"/>
      <c r="O10" s="311"/>
      <c r="P10" s="311"/>
      <c r="Q10" s="311"/>
      <c r="R10" s="311"/>
      <c r="S10" s="312"/>
    </row>
    <row r="11" spans="1:25" ht="46.5" customHeight="1" x14ac:dyDescent="0.25">
      <c r="B11" s="43" t="s">
        <v>166</v>
      </c>
      <c r="C11" s="357" t="str">
        <f>Caracterización!P7</f>
        <v>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v>
      </c>
      <c r="D11" s="357"/>
      <c r="E11" s="357"/>
      <c r="F11" s="357"/>
      <c r="G11" s="357"/>
      <c r="H11" s="357"/>
      <c r="I11" s="357"/>
      <c r="J11" s="357"/>
      <c r="K11" s="357"/>
      <c r="L11" s="357"/>
      <c r="M11" s="357"/>
      <c r="N11" s="357"/>
      <c r="O11" s="357"/>
      <c r="P11" s="357"/>
      <c r="Q11" s="357"/>
      <c r="R11" s="357"/>
      <c r="S11" s="358"/>
    </row>
    <row r="12" spans="1:25" ht="14.25" customHeight="1" x14ac:dyDescent="0.25">
      <c r="B12" s="315"/>
      <c r="C12" s="316"/>
      <c r="D12" s="316"/>
      <c r="E12" s="316"/>
      <c r="F12" s="316"/>
      <c r="G12" s="316"/>
      <c r="H12" s="316"/>
      <c r="I12" s="316"/>
      <c r="J12" s="316"/>
      <c r="K12" s="316"/>
      <c r="L12" s="316"/>
      <c r="M12" s="316"/>
      <c r="N12" s="316"/>
      <c r="O12" s="316"/>
      <c r="P12" s="316"/>
      <c r="Q12" s="316"/>
      <c r="R12" s="316"/>
      <c r="S12" s="317"/>
    </row>
    <row r="13" spans="1:25" s="6" customFormat="1" ht="30.2" customHeight="1" x14ac:dyDescent="0.25">
      <c r="B13" s="42" t="s">
        <v>25</v>
      </c>
      <c r="C13" s="181" t="s">
        <v>165</v>
      </c>
      <c r="D13" s="264"/>
      <c r="E13" s="181" t="s">
        <v>42</v>
      </c>
      <c r="F13" s="182"/>
      <c r="G13" s="182"/>
      <c r="H13" s="264"/>
      <c r="I13" s="289" t="s">
        <v>26</v>
      </c>
      <c r="J13" s="289"/>
      <c r="K13" s="289"/>
      <c r="L13" s="289"/>
      <c r="M13" s="289"/>
      <c r="N13" s="289" t="s">
        <v>27</v>
      </c>
      <c r="O13" s="289"/>
      <c r="P13" s="289"/>
      <c r="Q13" s="289"/>
      <c r="R13" s="318"/>
      <c r="S13" s="319"/>
      <c r="U13"/>
      <c r="V13"/>
      <c r="W13"/>
      <c r="X13"/>
      <c r="Y13"/>
    </row>
    <row r="14" spans="1:25" ht="57.6" customHeight="1" x14ac:dyDescent="0.25">
      <c r="B14" s="359" t="s">
        <v>461</v>
      </c>
      <c r="C14" s="231" t="s">
        <v>424</v>
      </c>
      <c r="D14" s="285"/>
      <c r="E14" s="231" t="s">
        <v>425</v>
      </c>
      <c r="F14" s="284"/>
      <c r="G14" s="284"/>
      <c r="H14" s="285"/>
      <c r="I14" s="323" t="s">
        <v>233</v>
      </c>
      <c r="J14" s="323"/>
      <c r="K14" s="323"/>
      <c r="L14" s="323"/>
      <c r="M14" s="323"/>
      <c r="N14" s="323" t="s">
        <v>439</v>
      </c>
      <c r="O14" s="323"/>
      <c r="P14" s="323"/>
      <c r="Q14" s="323"/>
      <c r="R14" s="324"/>
      <c r="S14" s="319"/>
    </row>
    <row r="15" spans="1:25" ht="112.7" customHeight="1" x14ac:dyDescent="0.25">
      <c r="B15" s="359"/>
      <c r="C15" s="231" t="s">
        <v>462</v>
      </c>
      <c r="D15" s="285"/>
      <c r="E15" s="231" t="s">
        <v>463</v>
      </c>
      <c r="F15" s="284"/>
      <c r="G15" s="284"/>
      <c r="H15" s="285"/>
      <c r="I15" s="323" t="s">
        <v>233</v>
      </c>
      <c r="J15" s="323"/>
      <c r="K15" s="323"/>
      <c r="L15" s="323"/>
      <c r="M15" s="323"/>
      <c r="N15" s="346" t="s">
        <v>426</v>
      </c>
      <c r="O15" s="346"/>
      <c r="P15" s="346"/>
      <c r="Q15" s="346"/>
      <c r="R15" s="347"/>
      <c r="S15" s="319"/>
    </row>
    <row r="16" spans="1:25" x14ac:dyDescent="0.25">
      <c r="B16" s="332"/>
      <c r="C16" s="333"/>
      <c r="D16" s="333"/>
      <c r="E16" s="333"/>
      <c r="F16" s="333"/>
      <c r="G16" s="333"/>
      <c r="H16" s="333"/>
      <c r="I16" s="333"/>
      <c r="J16" s="333"/>
      <c r="K16" s="333"/>
      <c r="L16" s="333"/>
      <c r="M16" s="333"/>
      <c r="N16" s="333"/>
      <c r="O16" s="333"/>
      <c r="P16" s="333"/>
      <c r="Q16" s="333"/>
      <c r="R16" s="333"/>
      <c r="S16" s="334"/>
    </row>
    <row r="17" spans="2:19" ht="14.45" customHeight="1" x14ac:dyDescent="0.25">
      <c r="B17" s="15"/>
      <c r="C17" s="7"/>
      <c r="D17" s="7"/>
      <c r="E17" s="7"/>
      <c r="F17" s="7"/>
      <c r="G17" s="7"/>
      <c r="H17" s="7"/>
      <c r="I17" s="7"/>
      <c r="J17" s="7"/>
      <c r="K17" s="7"/>
      <c r="L17" s="7"/>
      <c r="M17" s="7"/>
      <c r="N17" s="7"/>
      <c r="O17" s="7"/>
      <c r="P17" s="7"/>
      <c r="Q17" s="7"/>
      <c r="R17" s="8"/>
      <c r="S17" s="14"/>
    </row>
    <row r="18" spans="2:19" ht="18" x14ac:dyDescent="0.25">
      <c r="B18" s="19" t="s">
        <v>28</v>
      </c>
      <c r="C18" s="9" t="s">
        <v>29</v>
      </c>
      <c r="D18" s="60"/>
      <c r="E18" s="9"/>
      <c r="F18" s="9" t="s">
        <v>30</v>
      </c>
      <c r="G18" s="60"/>
      <c r="H18" s="9"/>
      <c r="I18" s="9" t="s">
        <v>31</v>
      </c>
      <c r="J18" s="9"/>
      <c r="K18" s="60" t="s">
        <v>242</v>
      </c>
      <c r="L18" s="9"/>
      <c r="M18" s="9" t="s">
        <v>32</v>
      </c>
      <c r="N18" s="60"/>
      <c r="O18" s="9"/>
      <c r="P18" s="9" t="s">
        <v>294</v>
      </c>
      <c r="Q18" s="60"/>
      <c r="R18" s="10"/>
      <c r="S18" s="14"/>
    </row>
    <row r="19" spans="2:19" ht="11.1" customHeight="1" x14ac:dyDescent="0.25">
      <c r="B19" s="16"/>
      <c r="C19" s="11"/>
      <c r="D19" s="11"/>
      <c r="E19" s="11"/>
      <c r="F19" s="11"/>
      <c r="G19" s="11"/>
      <c r="H19" s="11"/>
      <c r="I19" s="11"/>
      <c r="J19" s="11"/>
      <c r="K19" s="11"/>
      <c r="L19" s="11"/>
      <c r="M19" s="11"/>
      <c r="N19" s="11"/>
      <c r="O19" s="11"/>
      <c r="P19" s="11"/>
      <c r="Q19" s="11"/>
      <c r="R19" s="12"/>
      <c r="S19" s="14"/>
    </row>
    <row r="20" spans="2:19" ht="15.75" x14ac:dyDescent="0.25">
      <c r="B20" s="17"/>
      <c r="C20" s="5"/>
      <c r="D20" s="5"/>
      <c r="E20" s="5"/>
      <c r="F20" s="5"/>
      <c r="G20" s="5"/>
      <c r="H20" s="5"/>
      <c r="I20" s="5"/>
      <c r="J20" s="5"/>
      <c r="K20" s="5"/>
      <c r="L20" s="5"/>
      <c r="M20" s="5"/>
      <c r="N20" s="5"/>
      <c r="O20" s="5"/>
      <c r="P20" s="5"/>
      <c r="Q20" s="5"/>
      <c r="R20" s="5"/>
      <c r="S20" s="14"/>
    </row>
    <row r="21" spans="2:19" ht="18" x14ac:dyDescent="0.25">
      <c r="B21" s="335" t="s">
        <v>33</v>
      </c>
      <c r="C21" s="336" t="s">
        <v>210</v>
      </c>
      <c r="D21" s="337"/>
      <c r="E21" s="337"/>
      <c r="F21" s="337"/>
      <c r="G21" s="338"/>
      <c r="H21" s="47"/>
      <c r="I21" s="339" t="s">
        <v>211</v>
      </c>
      <c r="J21" s="339"/>
      <c r="K21" s="339"/>
      <c r="L21" s="339"/>
      <c r="M21" s="340"/>
      <c r="N21" s="336" t="s">
        <v>212</v>
      </c>
      <c r="O21" s="337"/>
      <c r="P21" s="337"/>
      <c r="Q21" s="337"/>
      <c r="R21" s="341"/>
      <c r="S21" s="14"/>
    </row>
    <row r="22" spans="2:19" ht="18" x14ac:dyDescent="0.25">
      <c r="B22" s="335"/>
      <c r="C22" s="336" t="s">
        <v>242</v>
      </c>
      <c r="D22" s="337"/>
      <c r="E22" s="337"/>
      <c r="F22" s="337"/>
      <c r="G22" s="338"/>
      <c r="H22" s="336"/>
      <c r="I22" s="337"/>
      <c r="J22" s="337"/>
      <c r="K22" s="337"/>
      <c r="L22" s="337"/>
      <c r="M22" s="338"/>
      <c r="N22" s="354"/>
      <c r="O22" s="355"/>
      <c r="P22" s="355"/>
      <c r="Q22" s="355"/>
      <c r="R22" s="356"/>
      <c r="S22" s="14"/>
    </row>
    <row r="23" spans="2:19" ht="15.75" x14ac:dyDescent="0.25">
      <c r="B23" s="17"/>
      <c r="C23" s="5"/>
      <c r="D23" s="5"/>
      <c r="E23" s="5"/>
      <c r="F23" s="5"/>
      <c r="G23" s="5"/>
      <c r="H23" s="5"/>
      <c r="I23" s="5"/>
      <c r="J23" s="5"/>
      <c r="K23" s="5"/>
      <c r="L23" s="5"/>
      <c r="M23" s="5"/>
      <c r="N23" s="5"/>
      <c r="O23" s="5"/>
      <c r="P23" s="5"/>
      <c r="Q23" s="5"/>
      <c r="R23" s="5"/>
      <c r="S23" s="14"/>
    </row>
    <row r="24" spans="2:19" ht="65.45" customHeight="1" thickBot="1" x14ac:dyDescent="0.3">
      <c r="B24" s="52" t="s">
        <v>34</v>
      </c>
      <c r="C24" s="348">
        <v>0.97</v>
      </c>
      <c r="D24" s="349"/>
      <c r="E24" s="325" t="s">
        <v>35</v>
      </c>
      <c r="F24" s="326"/>
      <c r="G24" s="327"/>
      <c r="H24" s="348" t="s">
        <v>452</v>
      </c>
      <c r="I24" s="349"/>
      <c r="J24" s="350"/>
      <c r="K24" s="325" t="s">
        <v>234</v>
      </c>
      <c r="L24" s="326"/>
      <c r="M24" s="326"/>
      <c r="N24" s="327"/>
      <c r="O24" s="351" t="s">
        <v>455</v>
      </c>
      <c r="P24" s="352"/>
      <c r="Q24" s="352"/>
      <c r="R24" s="353"/>
      <c r="S24" s="18"/>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400-000000000000}"/>
    <dataValidation allowBlank="1" showInputMessage="1" showErrorMessage="1" prompt="En caso de contar con información previa de la medición, establezca cul es la linea de partida para la medición de su indicador" sqref="E24:G24" xr:uid="{00000000-0002-0000-0400-000001000000}"/>
    <dataValidation allowBlank="1" showInputMessage="1" showErrorMessage="1" prompt="Defina la meta del indicador, teniendo en cuenta la tendencia establecida" sqref="B24" xr:uid="{00000000-0002-0000-0400-000002000000}"/>
    <dataValidation allowBlank="1" showInputMessage="1" showErrorMessage="1" prompt="Seleccione con una &quot;X&quot; la tendencia que debe tener el resultado del indicador" sqref="B21:B22" xr:uid="{00000000-0002-0000-0400-000003000000}"/>
    <dataValidation allowBlank="1" showInputMessage="1" showErrorMessage="1" prompt="Seleccione la periodicidad con la que se va a medir el indicador. Solo pueed seleccionar una." sqref="B18" xr:uid="{00000000-0002-0000-0400-000004000000}"/>
    <dataValidation allowBlank="1" showInputMessage="1" showErrorMessage="1" prompt="Aclara de donde tomará la información para el cálculo del indicador" sqref="N13:R13" xr:uid="{00000000-0002-0000-0400-000005000000}"/>
    <dataValidation allowBlank="1" showInputMessage="1" showErrorMessage="1" prompt="Seleccione de la lista desplegable la unidad de medida de cada una de sus variables." sqref="I13:M13" xr:uid="{00000000-0002-0000-0400-000006000000}"/>
    <dataValidation allowBlank="1" showInputMessage="1" showErrorMessage="1" prompt="Describa brevemente la variable definida" sqref="E13:H13" xr:uid="{00000000-0002-0000-0400-000007000000}"/>
    <dataValidation allowBlank="1" showInputMessage="1" showErrorMessage="1" prompt="En cada casilla defina el nombre de las variables de su indicador" sqref="C13:D13" xr:uid="{00000000-0002-0000-0400-000008000000}"/>
    <dataValidation allowBlank="1" showInputMessage="1" showErrorMessage="1" prompt="Defina la relación mátematica que se constituirá como la fórmula de su indicador" sqref="B13" xr:uid="{00000000-0002-0000-0400-000009000000}"/>
    <dataValidation allowBlank="1" showInputMessage="1" showErrorMessage="1" prompt="Se cargará automaticamente el objetivo del proceso que definió en la caracterización." sqref="B11" xr:uid="{00000000-0002-0000-0400-00000A000000}"/>
    <dataValidation allowBlank="1" showInputMessage="1" showErrorMessage="1" prompt="Amplie el objetivo del indicador, contestando preguntas como  ¿qué?, ¿para qué?, ¿cómo?" sqref="B10" xr:uid="{00000000-0002-0000-04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400-00000C000000}"/>
    <dataValidation allowBlank="1" showInputMessage="1" showErrorMessage="1" prompt="Elija de la lista desplegable si el indicador es acumulado (cuando trae información previa a esta medición) o no acumulado (cuando inicia la medición en este periodo)." sqref="O8:P8" xr:uid="{2C157DFE-A017-412E-AE8A-808C0C2770C2}"/>
    <dataValidation allowBlank="1" showInputMessage="1" showErrorMessage="1" prompt="Se cargará automáticamente el tipo de indicador que definió en la caracterización." sqref="K8:L8" xr:uid="{2C21495C-AC8A-4829-92A3-371C7C596BAB}"/>
    <dataValidation allowBlank="1" showInputMessage="1" showErrorMessage="1" prompt="Se cargará automaticamente el líder del proceso seleccionado. Por favor válidelo y retroalimente al enlace de la OAP." sqref="B6" xr:uid="{00000000-0002-0000-0400-00000F000000}"/>
    <dataValidation allowBlank="1" showInputMessage="1" showErrorMessage="1" prompt="Se cargará automaticamente el nombre del indicador que definió en la caracterización" sqref="B8" xr:uid="{00000000-0002-0000-0400-000010000000}"/>
    <dataValidation allowBlank="1" showInputMessage="1" showErrorMessage="1" prompt="Ingrese el nombre y el cargo de la persona responsable de la medición del indicador._x000a_Ej: Juan Perez - Profesional Univeristario " sqref="K6:L6" xr:uid="{00000000-0002-0000-0400-000011000000}"/>
    <dataValidation allowBlank="1" showInputMessage="1" showErrorMessage="1" prompt="Se cargará automáticamente el macroproceso al cual pertenece el macroproceso" sqref="K5:L5" xr:uid="{00000000-0002-0000-0400-000012000000}"/>
    <dataValidation allowBlank="1" showInputMessage="1" showErrorMessage="1" prompt="Seleccione de la lista desplegable el nombre del proceso" sqref="B5" xr:uid="{00000000-0002-0000-0400-000013000000}"/>
    <dataValidation allowBlank="1" showInputMessage="1" showErrorMessage="1" promptTitle="Dependencia" prompt="Seleccione de la lista desplegable la dependencia responsable del proceso" sqref="B4" xr:uid="{00000000-0002-0000-04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400-000015000000}">
          <x14:formula1>
            <xm:f>'Listas desplegables'!$D$3:$D$47</xm:f>
          </x14:formula1>
          <xm:sqref>C5:J5</xm:sqref>
        </x14:dataValidation>
        <x14:dataValidation type="list" allowBlank="1" showInputMessage="1" showErrorMessage="1" xr:uid="{00000000-0002-0000-0400-000016000000}">
          <x14:formula1>
            <xm:f>'Listas desplegables'!$O$19:$O$20</xm:f>
          </x14:formula1>
          <xm:sqref>I14:M15</xm:sqref>
        </x14:dataValidation>
        <x14:dataValidation type="list" allowBlank="1" showInputMessage="1" showErrorMessage="1" xr:uid="{00000000-0002-0000-0400-000017000000}">
          <x14:formula1>
            <xm:f>'Listas desplegables'!$O$2:$O$3</xm:f>
          </x14:formula1>
          <xm:sqref>Q8:S8</xm:sqref>
        </x14:dataValidation>
        <x14:dataValidation type="list" allowBlank="1" showInputMessage="1" showErrorMessage="1" xr:uid="{00000000-0002-0000-0400-000018000000}">
          <x14:formula1>
            <xm:f>'Listas desplegables'!$L$2:$L$42</xm:f>
          </x14:formula1>
          <xm:sqref>C4:S4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10B41-F27C-4924-A153-5D854B418F92}">
  <sheetPr>
    <pageSetUpPr fitToPage="1"/>
  </sheetPr>
  <dimension ref="B1:Y53"/>
  <sheetViews>
    <sheetView showGridLines="0" zoomScale="70" zoomScaleNormal="70" zoomScaleSheetLayoutView="70" workbookViewId="0">
      <selection activeCell="C20" sqref="C20:G20"/>
    </sheetView>
  </sheetViews>
  <sheetFormatPr baseColWidth="10" defaultColWidth="11.42578125" defaultRowHeight="15" x14ac:dyDescent="0.25"/>
  <cols>
    <col min="1" max="1" width="4" style="4" customWidth="1"/>
    <col min="2" max="2" width="33.85546875" style="4" customWidth="1"/>
    <col min="3" max="3" width="22.85546875" style="4" customWidth="1"/>
    <col min="4" max="4" width="7.5703125" style="4" customWidth="1"/>
    <col min="5" max="5" width="10" style="4" customWidth="1"/>
    <col min="6" max="6" width="12.42578125" style="4" customWidth="1"/>
    <col min="7" max="7" width="7.85546875" style="4" customWidth="1"/>
    <col min="8" max="8" width="4.140625" style="4" customWidth="1"/>
    <col min="9" max="9" width="13.85546875" style="4" customWidth="1"/>
    <col min="10" max="10" width="3.85546875" style="4" customWidth="1"/>
    <col min="11" max="11" width="9.42578125" style="4" customWidth="1"/>
    <col min="12" max="12" width="11" style="4" customWidth="1"/>
    <col min="13" max="13" width="13" style="4" customWidth="1"/>
    <col min="14" max="14" width="10.140625" style="4" customWidth="1"/>
    <col min="15" max="15" width="13.85546875" style="4" customWidth="1"/>
    <col min="16" max="17" width="12.5703125" style="4" customWidth="1"/>
    <col min="18" max="18" width="11.5703125" style="4" customWidth="1"/>
    <col min="19" max="19" width="4.42578125" style="4" customWidth="1"/>
    <col min="20" max="20" width="4.140625" style="4" customWidth="1"/>
    <col min="21" max="22" width="11.42578125" customWidth="1"/>
    <col min="23" max="23" width="17.5703125" customWidth="1"/>
    <col min="24" max="24" width="16.5703125" customWidth="1"/>
    <col min="25" max="25" width="11" customWidth="1"/>
    <col min="26" max="16384" width="11.42578125" style="4"/>
  </cols>
  <sheetData>
    <row r="1" spans="2:25" ht="67.349999999999994" customHeight="1" x14ac:dyDescent="0.25">
      <c r="B1" s="292"/>
      <c r="C1" s="293"/>
      <c r="D1" s="294" t="s">
        <v>21</v>
      </c>
      <c r="E1" s="294"/>
      <c r="F1" s="294"/>
      <c r="G1" s="294"/>
      <c r="H1" s="294"/>
      <c r="I1" s="294"/>
      <c r="J1" s="294"/>
      <c r="K1" s="294"/>
      <c r="L1" s="294"/>
      <c r="M1" s="294"/>
      <c r="N1" s="294"/>
      <c r="O1" s="294"/>
      <c r="P1" s="294"/>
      <c r="Q1" s="294"/>
      <c r="R1" s="294"/>
      <c r="S1" s="295"/>
    </row>
    <row r="2" spans="2:25" ht="5.0999999999999996" customHeight="1" x14ac:dyDescent="0.25">
      <c r="B2" s="296"/>
      <c r="C2" s="297"/>
      <c r="D2" s="297"/>
      <c r="E2" s="297"/>
      <c r="F2" s="297"/>
      <c r="G2" s="297"/>
      <c r="H2" s="297"/>
      <c r="I2" s="297"/>
      <c r="J2" s="297"/>
      <c r="K2" s="297"/>
      <c r="L2" s="297"/>
      <c r="M2" s="297"/>
      <c r="N2" s="297"/>
      <c r="O2" s="297"/>
      <c r="P2" s="297"/>
      <c r="Q2" s="297"/>
      <c r="R2" s="297"/>
      <c r="S2" s="298"/>
    </row>
    <row r="3" spans="2:25" ht="16.5" customHeight="1" x14ac:dyDescent="0.25">
      <c r="B3" s="299" t="s">
        <v>163</v>
      </c>
      <c r="C3" s="300"/>
      <c r="D3" s="300"/>
      <c r="E3" s="300"/>
      <c r="F3" s="300"/>
      <c r="G3" s="300"/>
      <c r="H3" s="300"/>
      <c r="I3" s="300"/>
      <c r="J3" s="300"/>
      <c r="K3" s="300"/>
      <c r="L3" s="300"/>
      <c r="M3" s="300"/>
      <c r="N3" s="300"/>
      <c r="O3" s="300"/>
      <c r="P3" s="300"/>
      <c r="Q3" s="300"/>
      <c r="R3" s="300"/>
      <c r="S3" s="301"/>
    </row>
    <row r="4" spans="2:25" ht="23.45" customHeight="1" x14ac:dyDescent="0.25">
      <c r="B4" s="13" t="s">
        <v>37</v>
      </c>
      <c r="C4" s="286" t="s">
        <v>182</v>
      </c>
      <c r="D4" s="287"/>
      <c r="E4" s="287"/>
      <c r="F4" s="287"/>
      <c r="G4" s="287"/>
      <c r="H4" s="287"/>
      <c r="I4" s="287"/>
      <c r="J4" s="287"/>
      <c r="K4" s="287"/>
      <c r="L4" s="287"/>
      <c r="M4" s="287"/>
      <c r="N4" s="287"/>
      <c r="O4" s="287"/>
      <c r="P4" s="287"/>
      <c r="Q4" s="287"/>
      <c r="R4" s="287"/>
      <c r="S4" s="302"/>
    </row>
    <row r="5" spans="2:25" ht="23.45" customHeight="1" x14ac:dyDescent="0.25">
      <c r="B5" s="13" t="s">
        <v>22</v>
      </c>
      <c r="C5" s="286" t="s">
        <v>102</v>
      </c>
      <c r="D5" s="287"/>
      <c r="E5" s="287"/>
      <c r="F5" s="287"/>
      <c r="G5" s="287"/>
      <c r="H5" s="287"/>
      <c r="I5" s="287"/>
      <c r="J5" s="288"/>
      <c r="K5" s="289" t="s">
        <v>36</v>
      </c>
      <c r="L5" s="289"/>
      <c r="M5" s="290" t="str">
        <f>VLOOKUP(C5,'Listas desplegables'!D3:G46,2,0)</f>
        <v>Dirección Estratégica</v>
      </c>
      <c r="N5" s="290"/>
      <c r="O5" s="290"/>
      <c r="P5" s="290"/>
      <c r="Q5" s="290"/>
      <c r="R5" s="290"/>
      <c r="S5" s="291"/>
    </row>
    <row r="6" spans="2:25" ht="34.700000000000003" customHeight="1" x14ac:dyDescent="0.25">
      <c r="B6" s="13" t="s">
        <v>38</v>
      </c>
      <c r="C6" s="290" t="str">
        <f>VLOOKUP(C5,'Listas desplegables'!D3:G46,4,0)</f>
        <v xml:space="preserve">Jefe de Oficina Asesora de Planeación </v>
      </c>
      <c r="D6" s="290"/>
      <c r="E6" s="290"/>
      <c r="F6" s="290"/>
      <c r="G6" s="290"/>
      <c r="H6" s="290"/>
      <c r="I6" s="290"/>
      <c r="J6" s="290"/>
      <c r="K6" s="303" t="s">
        <v>39</v>
      </c>
      <c r="L6" s="303"/>
      <c r="M6" s="290" t="str">
        <f>C6</f>
        <v xml:space="preserve">Jefe de Oficina Asesora de Planeación </v>
      </c>
      <c r="N6" s="290"/>
      <c r="O6" s="290"/>
      <c r="P6" s="290"/>
      <c r="Q6" s="290"/>
      <c r="R6" s="290"/>
      <c r="S6" s="291"/>
    </row>
    <row r="7" spans="2:25" ht="6.6" customHeight="1" x14ac:dyDescent="0.25">
      <c r="B7" s="304"/>
      <c r="C7" s="305"/>
      <c r="D7" s="305"/>
      <c r="E7" s="305"/>
      <c r="F7" s="305"/>
      <c r="G7" s="305"/>
      <c r="H7" s="305"/>
      <c r="I7" s="305"/>
      <c r="J7" s="305"/>
      <c r="K7" s="305"/>
      <c r="L7" s="305"/>
      <c r="M7" s="305"/>
      <c r="N7" s="305"/>
      <c r="O7" s="305"/>
      <c r="P7" s="305"/>
      <c r="Q7" s="305"/>
      <c r="R7" s="305"/>
      <c r="S7" s="306"/>
    </row>
    <row r="8" spans="2:25" ht="29.45" customHeight="1" x14ac:dyDescent="0.25">
      <c r="B8" s="13" t="s">
        <v>23</v>
      </c>
      <c r="C8" s="367" t="str">
        <f>Caracterización!W10</f>
        <v>Cumplimiento de las metas fijadas en los Proyectos de Inversión activos para cada vigencia.</v>
      </c>
      <c r="D8" s="367"/>
      <c r="E8" s="367"/>
      <c r="F8" s="367"/>
      <c r="G8" s="367"/>
      <c r="H8" s="367"/>
      <c r="I8" s="367"/>
      <c r="J8" s="367"/>
      <c r="K8" s="303" t="s">
        <v>40</v>
      </c>
      <c r="L8" s="303"/>
      <c r="M8" s="308" t="str">
        <f>Caracterización!U10</f>
        <v>Eficacia</v>
      </c>
      <c r="N8" s="308"/>
      <c r="O8" s="303" t="s">
        <v>43</v>
      </c>
      <c r="P8" s="303"/>
      <c r="Q8" s="309" t="s">
        <v>208</v>
      </c>
      <c r="R8" s="309"/>
      <c r="S8" s="310"/>
    </row>
    <row r="9" spans="2:25" ht="36.6" customHeight="1" x14ac:dyDescent="0.25">
      <c r="B9" s="13" t="s">
        <v>24</v>
      </c>
      <c r="C9" s="311" t="s">
        <v>449</v>
      </c>
      <c r="D9" s="311"/>
      <c r="E9" s="311"/>
      <c r="F9" s="311"/>
      <c r="G9" s="311"/>
      <c r="H9" s="311"/>
      <c r="I9" s="311"/>
      <c r="J9" s="311"/>
      <c r="K9" s="311"/>
      <c r="L9" s="311"/>
      <c r="M9" s="311"/>
      <c r="N9" s="311"/>
      <c r="O9" s="311"/>
      <c r="P9" s="311"/>
      <c r="Q9" s="311"/>
      <c r="R9" s="311"/>
      <c r="S9" s="312"/>
    </row>
    <row r="10" spans="2:25" ht="51.6" customHeight="1" x14ac:dyDescent="0.25">
      <c r="B10" s="13" t="s">
        <v>41</v>
      </c>
      <c r="C10" s="311" t="s">
        <v>450</v>
      </c>
      <c r="D10" s="311"/>
      <c r="E10" s="311"/>
      <c r="F10" s="311"/>
      <c r="G10" s="311"/>
      <c r="H10" s="311"/>
      <c r="I10" s="311"/>
      <c r="J10" s="311"/>
      <c r="K10" s="311"/>
      <c r="L10" s="311"/>
      <c r="M10" s="311"/>
      <c r="N10" s="311"/>
      <c r="O10" s="311"/>
      <c r="P10" s="311"/>
      <c r="Q10" s="311"/>
      <c r="R10" s="311"/>
      <c r="S10" s="312"/>
    </row>
    <row r="11" spans="2:25" ht="52.7" customHeight="1" x14ac:dyDescent="0.25">
      <c r="B11" s="43" t="s">
        <v>166</v>
      </c>
      <c r="C11" s="357" t="str">
        <f>Caracterización!P7</f>
        <v>Realizar seguimiento y verificación al cumplimiento del Plan Estratégico Institucional, el Plan de Acción Institucional, la Programación Presupuestal, y los Proyectos de Inversión que se establecen para cada vigencia que componen el periodo de gobierno, buscando cumplir con los objetivos institucionales, sectoriales y del Plan Nacional de Desarrollo así como la misión y visión de la Superintendencia de Industria y Comercio, a través de las diferentes herramientas establecidas por la alta dirección.</v>
      </c>
      <c r="D11" s="357"/>
      <c r="E11" s="357"/>
      <c r="F11" s="357"/>
      <c r="G11" s="357"/>
      <c r="H11" s="357"/>
      <c r="I11" s="357"/>
      <c r="J11" s="357"/>
      <c r="K11" s="357"/>
      <c r="L11" s="357"/>
      <c r="M11" s="357"/>
      <c r="N11" s="357"/>
      <c r="O11" s="357"/>
      <c r="P11" s="357"/>
      <c r="Q11" s="357"/>
      <c r="R11" s="357"/>
      <c r="S11" s="358"/>
    </row>
    <row r="12" spans="2:25" ht="8.1" customHeight="1" x14ac:dyDescent="0.25">
      <c r="B12" s="315"/>
      <c r="C12" s="316"/>
      <c r="D12" s="316"/>
      <c r="E12" s="316"/>
      <c r="F12" s="316"/>
      <c r="G12" s="316"/>
      <c r="H12" s="316"/>
      <c r="I12" s="316"/>
      <c r="J12" s="316"/>
      <c r="K12" s="316"/>
      <c r="L12" s="316"/>
      <c r="M12" s="316"/>
      <c r="N12" s="316"/>
      <c r="O12" s="316"/>
      <c r="P12" s="316"/>
      <c r="Q12" s="316"/>
      <c r="R12" s="316"/>
      <c r="S12" s="317"/>
    </row>
    <row r="13" spans="2:25" s="6" customFormat="1" ht="21.6" customHeight="1" x14ac:dyDescent="0.25">
      <c r="B13" s="42" t="s">
        <v>25</v>
      </c>
      <c r="C13" s="181" t="s">
        <v>165</v>
      </c>
      <c r="D13" s="264"/>
      <c r="E13" s="181" t="s">
        <v>42</v>
      </c>
      <c r="F13" s="182"/>
      <c r="G13" s="182"/>
      <c r="H13" s="264"/>
      <c r="I13" s="289" t="s">
        <v>26</v>
      </c>
      <c r="J13" s="289"/>
      <c r="K13" s="289"/>
      <c r="L13" s="289"/>
      <c r="M13" s="289"/>
      <c r="N13" s="289" t="s">
        <v>27</v>
      </c>
      <c r="O13" s="289"/>
      <c r="P13" s="289"/>
      <c r="Q13" s="289"/>
      <c r="R13" s="318"/>
      <c r="S13" s="319"/>
      <c r="U13"/>
      <c r="V13"/>
      <c r="W13"/>
      <c r="X13"/>
      <c r="Y13"/>
    </row>
    <row r="14" spans="2:25" ht="62.45" customHeight="1" x14ac:dyDescent="0.25">
      <c r="B14" s="149" t="s">
        <v>457</v>
      </c>
      <c r="C14" s="320" t="s">
        <v>456</v>
      </c>
      <c r="D14" s="321"/>
      <c r="E14" s="231" t="s">
        <v>448</v>
      </c>
      <c r="F14" s="284"/>
      <c r="G14" s="284"/>
      <c r="H14" s="285"/>
      <c r="I14" s="323" t="s">
        <v>233</v>
      </c>
      <c r="J14" s="323"/>
      <c r="K14" s="323"/>
      <c r="L14" s="323"/>
      <c r="M14" s="323"/>
      <c r="N14" s="323" t="s">
        <v>430</v>
      </c>
      <c r="O14" s="323"/>
      <c r="P14" s="323"/>
      <c r="Q14" s="323"/>
      <c r="R14" s="324"/>
      <c r="S14" s="319"/>
    </row>
    <row r="15" spans="2:25" ht="8.4499999999999993" customHeight="1" x14ac:dyDescent="0.25">
      <c r="B15" s="332"/>
      <c r="C15" s="333"/>
      <c r="D15" s="333"/>
      <c r="E15" s="333"/>
      <c r="F15" s="333"/>
      <c r="G15" s="333"/>
      <c r="H15" s="333"/>
      <c r="I15" s="333"/>
      <c r="J15" s="333"/>
      <c r="K15" s="333"/>
      <c r="L15" s="333"/>
      <c r="M15" s="333"/>
      <c r="N15" s="333"/>
      <c r="O15" s="333"/>
      <c r="P15" s="333"/>
      <c r="Q15" s="333"/>
      <c r="R15" s="333"/>
      <c r="S15" s="334"/>
    </row>
    <row r="16" spans="2:25" ht="7.5" customHeight="1" x14ac:dyDescent="0.25">
      <c r="B16" s="15"/>
      <c r="C16" s="7"/>
      <c r="D16" s="7"/>
      <c r="E16" s="7"/>
      <c r="F16" s="7"/>
      <c r="G16" s="7"/>
      <c r="H16" s="7"/>
      <c r="I16" s="7"/>
      <c r="J16" s="7"/>
      <c r="K16" s="7"/>
      <c r="L16" s="7"/>
      <c r="M16" s="7"/>
      <c r="N16" s="7"/>
      <c r="O16" s="7"/>
      <c r="P16" s="7"/>
      <c r="Q16" s="7"/>
      <c r="R16" s="8"/>
      <c r="S16" s="14"/>
    </row>
    <row r="17" spans="2:19" ht="13.5" customHeight="1" x14ac:dyDescent="0.25">
      <c r="B17" s="19" t="s">
        <v>28</v>
      </c>
      <c r="C17" s="9" t="s">
        <v>29</v>
      </c>
      <c r="D17" s="60"/>
      <c r="E17" s="9"/>
      <c r="F17" s="9" t="s">
        <v>30</v>
      </c>
      <c r="G17" s="60"/>
      <c r="H17" s="9"/>
      <c r="I17" s="9" t="s">
        <v>31</v>
      </c>
      <c r="J17" s="9"/>
      <c r="K17" s="60" t="s">
        <v>242</v>
      </c>
      <c r="L17" s="9"/>
      <c r="M17" s="9" t="s">
        <v>32</v>
      </c>
      <c r="N17" s="60"/>
      <c r="O17" s="9"/>
      <c r="P17" s="9" t="s">
        <v>294</v>
      </c>
      <c r="Q17" s="60"/>
      <c r="R17" s="10"/>
      <c r="S17" s="14"/>
    </row>
    <row r="18" spans="2:19" ht="6.6" customHeight="1" x14ac:dyDescent="0.25">
      <c r="B18" s="16"/>
      <c r="C18" s="11"/>
      <c r="D18" s="11"/>
      <c r="E18" s="11"/>
      <c r="F18" s="11"/>
      <c r="G18" s="11"/>
      <c r="H18" s="11"/>
      <c r="I18" s="11"/>
      <c r="J18" s="11"/>
      <c r="K18" s="11"/>
      <c r="L18" s="11"/>
      <c r="M18" s="11"/>
      <c r="N18" s="11"/>
      <c r="O18" s="11"/>
      <c r="P18" s="11"/>
      <c r="Q18" s="11"/>
      <c r="R18" s="12"/>
      <c r="S18" s="14"/>
    </row>
    <row r="19" spans="2:19" ht="9.6" customHeight="1" x14ac:dyDescent="0.25">
      <c r="B19" s="17"/>
      <c r="C19" s="5"/>
      <c r="D19" s="5"/>
      <c r="E19" s="5"/>
      <c r="F19" s="5"/>
      <c r="G19" s="5"/>
      <c r="H19" s="5"/>
      <c r="I19" s="5"/>
      <c r="J19" s="5"/>
      <c r="K19" s="5"/>
      <c r="L19" s="5"/>
      <c r="M19" s="5"/>
      <c r="N19" s="5"/>
      <c r="O19" s="5"/>
      <c r="P19" s="5"/>
      <c r="Q19" s="5"/>
      <c r="R19" s="5"/>
      <c r="S19" s="14"/>
    </row>
    <row r="20" spans="2:19" ht="14.1" customHeight="1" x14ac:dyDescent="0.25">
      <c r="B20" s="335" t="s">
        <v>33</v>
      </c>
      <c r="C20" s="336" t="s">
        <v>210</v>
      </c>
      <c r="D20" s="337"/>
      <c r="E20" s="337"/>
      <c r="F20" s="337"/>
      <c r="G20" s="338"/>
      <c r="H20" s="47"/>
      <c r="I20" s="339" t="s">
        <v>211</v>
      </c>
      <c r="J20" s="339"/>
      <c r="K20" s="339"/>
      <c r="L20" s="339"/>
      <c r="M20" s="340"/>
      <c r="N20" s="336" t="s">
        <v>212</v>
      </c>
      <c r="O20" s="337"/>
      <c r="P20" s="337"/>
      <c r="Q20" s="337"/>
      <c r="R20" s="341"/>
      <c r="S20" s="14"/>
    </row>
    <row r="21" spans="2:19" ht="13.5" customHeight="1" x14ac:dyDescent="0.25">
      <c r="B21" s="335"/>
      <c r="C21" s="336" t="s">
        <v>242</v>
      </c>
      <c r="D21" s="337"/>
      <c r="E21" s="337"/>
      <c r="F21" s="337"/>
      <c r="G21" s="338"/>
      <c r="H21" s="336"/>
      <c r="I21" s="337"/>
      <c r="J21" s="337"/>
      <c r="K21" s="337"/>
      <c r="L21" s="337"/>
      <c r="M21" s="338"/>
      <c r="N21" s="336"/>
      <c r="O21" s="337"/>
      <c r="P21" s="337"/>
      <c r="Q21" s="337"/>
      <c r="R21" s="341"/>
      <c r="S21" s="14"/>
    </row>
    <row r="22" spans="2:19" ht="15.75" x14ac:dyDescent="0.25">
      <c r="B22" s="17"/>
      <c r="C22" s="5"/>
      <c r="D22" s="5"/>
      <c r="E22" s="5"/>
      <c r="F22" s="5"/>
      <c r="G22" s="5"/>
      <c r="H22" s="5"/>
      <c r="I22" s="5"/>
      <c r="J22" s="5"/>
      <c r="K22" s="5"/>
      <c r="L22" s="5"/>
      <c r="M22" s="5"/>
      <c r="N22" s="5"/>
      <c r="O22" s="5"/>
      <c r="P22" s="5"/>
      <c r="Q22" s="5"/>
      <c r="R22" s="5"/>
      <c r="S22" s="14"/>
    </row>
    <row r="23" spans="2:19" ht="82.35" customHeight="1" thickBot="1" x14ac:dyDescent="0.3">
      <c r="B23" s="52" t="s">
        <v>34</v>
      </c>
      <c r="C23" s="364">
        <v>0.92</v>
      </c>
      <c r="D23" s="365"/>
      <c r="E23" s="325" t="s">
        <v>35</v>
      </c>
      <c r="F23" s="326"/>
      <c r="G23" s="327"/>
      <c r="H23" s="364" t="s">
        <v>453</v>
      </c>
      <c r="I23" s="365"/>
      <c r="J23" s="366"/>
      <c r="K23" s="325" t="s">
        <v>234</v>
      </c>
      <c r="L23" s="326"/>
      <c r="M23" s="326"/>
      <c r="N23" s="327"/>
      <c r="O23" s="329" t="s">
        <v>454</v>
      </c>
      <c r="P23" s="330"/>
      <c r="Q23" s="330"/>
      <c r="R23" s="331"/>
      <c r="S23" s="18"/>
    </row>
    <row r="24" spans="2:19" customFormat="1" ht="60" customHeight="1" x14ac:dyDescent="0.25"/>
    <row r="25" spans="2:19" customForma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3">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14:D14"/>
    <mergeCell ref="E14:H14"/>
    <mergeCell ref="I14:M14"/>
    <mergeCell ref="N14:R14"/>
    <mergeCell ref="C9:S9"/>
    <mergeCell ref="C10:S10"/>
    <mergeCell ref="C11:S11"/>
    <mergeCell ref="B12:S12"/>
    <mergeCell ref="C13:D13"/>
    <mergeCell ref="E13:H13"/>
    <mergeCell ref="I13:M13"/>
    <mergeCell ref="N13:R13"/>
    <mergeCell ref="S13:S14"/>
    <mergeCell ref="E23:G23"/>
    <mergeCell ref="H23:J23"/>
    <mergeCell ref="K23:N23"/>
    <mergeCell ref="O23:R23"/>
    <mergeCell ref="B15:S15"/>
    <mergeCell ref="B20:B21"/>
    <mergeCell ref="C20:G20"/>
    <mergeCell ref="I20:M20"/>
    <mergeCell ref="N20:R20"/>
    <mergeCell ref="C21:G21"/>
    <mergeCell ref="H21:M21"/>
    <mergeCell ref="N21:R21"/>
    <mergeCell ref="C23:D23"/>
  </mergeCells>
  <dataValidations count="21">
    <dataValidation allowBlank="1" showInputMessage="1" showErrorMessage="1" promptTitle="Dependencia" prompt="Seleccione de la lista desplegable la dependencia responsable del proceso" sqref="B4" xr:uid="{B20124EC-89CF-40B2-99EE-9C2AE7FEAF84}"/>
    <dataValidation allowBlank="1" showInputMessage="1" showErrorMessage="1" prompt="Seleccione de la lista desplegable el nombre del proceso" sqref="B5" xr:uid="{DF7DA892-20A8-4F6F-ABEF-CAEB94182461}"/>
    <dataValidation allowBlank="1" showInputMessage="1" showErrorMessage="1" prompt="Se cargará automáticamente el macroproceso al cual pertenece el macroproceso" sqref="K5:L5" xr:uid="{590F43D9-F294-4863-B3AA-7B0DF50C5F93}"/>
    <dataValidation allowBlank="1" showInputMessage="1" showErrorMessage="1" prompt="Ingrese el nombre y el cargo de la persona responsable de la medición del indicador._x000a_Ej: Juan Perez - Profesional Univeristario " sqref="K6:L6" xr:uid="{7C4E653D-AD0D-4FAB-9466-BB51C258CDC9}"/>
    <dataValidation allowBlank="1" showInputMessage="1" showErrorMessage="1" prompt="Se cargará automaticamente el nombre del indicador que definió en la caracterización" sqref="B8" xr:uid="{AD75E1F1-1FFC-426E-9B9C-58C627CB5450}"/>
    <dataValidation allowBlank="1" showInputMessage="1" showErrorMessage="1" prompt="Se cargará automaticamente el líder del proceso seleccionado. Por favor válidelo y retroalimente al enlace de la OAP." sqref="B6" xr:uid="{943B55A9-29DD-457B-BEB1-38CDB0923ED7}"/>
    <dataValidation allowBlank="1" showInputMessage="1" showErrorMessage="1" prompt="Se cargará automáticamente el tipo de indicador que definió en la caracterización." sqref="K8:L8" xr:uid="{FA34CFE3-E893-4758-8CA4-DDB57FA91545}"/>
    <dataValidation allowBlank="1" showInputMessage="1" showErrorMessage="1" prompt="Elija de la lista desplegable si el indicador es acumulado (cuando trae información previa a esta medición) o no acumulado (cuando inicia la medición en este periodo)." sqref="O8:P8" xr:uid="{39A96662-E433-4F08-BD68-C68A7087DA3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7777A0E-FBBF-424A-B13D-32E02DB91DF1}"/>
    <dataValidation allowBlank="1" showInputMessage="1" showErrorMessage="1" prompt="Amplie el objetivo del indicador, contestando preguntas como  ¿qué?, ¿para qué?, ¿cómo?" sqref="B10" xr:uid="{859E808D-901D-4775-BDD4-73F12948989B}"/>
    <dataValidation allowBlank="1" showInputMessage="1" showErrorMessage="1" prompt="Se cargará automaticamente el objetivo del proceso que definió en la caracterización." sqref="B11" xr:uid="{78D16A9A-270B-49C1-AFAC-B8969D97188A}"/>
    <dataValidation allowBlank="1" showInputMessage="1" showErrorMessage="1" prompt="Defina la relación mátematica que se constituirá como la fórmula de su indicador" sqref="B13" xr:uid="{E616143A-6D8D-463E-BEAD-B91F3518BDD0}"/>
    <dataValidation allowBlank="1" showInputMessage="1" showErrorMessage="1" prompt="En cada casilla defina el nombre de las variables de su indicador" sqref="C13:D13" xr:uid="{EF623645-711D-4241-9F43-5B8B260424F5}"/>
    <dataValidation allowBlank="1" showInputMessage="1" showErrorMessage="1" prompt="Describa brevemente la variable definida" sqref="E13:H13" xr:uid="{4AA6BCAB-7074-451B-8037-EF791846463E}"/>
    <dataValidation allowBlank="1" showInputMessage="1" showErrorMessage="1" prompt="Seleccione de la lista desplegable la unidad de medida de cada una de sus variables." sqref="I13:M13" xr:uid="{B9D27E8A-C985-4481-B100-3CA02313837F}"/>
    <dataValidation allowBlank="1" showInputMessage="1" showErrorMessage="1" prompt="Aclara de donde tomará la información para el cálculo del indicador" sqref="N13:R13" xr:uid="{B7CDEA87-379D-4CFD-8B44-9FD1B2F50A2A}"/>
    <dataValidation allowBlank="1" showInputMessage="1" showErrorMessage="1" prompt="Seleccione la periodicidad con la que se va a medir el indicador. Solo pueed seleccionar una." sqref="B17" xr:uid="{6BB071B9-5513-4358-8128-764DE4F806DF}"/>
    <dataValidation allowBlank="1" showInputMessage="1" showErrorMessage="1" prompt="Seleccione con una &quot;X&quot; la tendencia que debe tener el resultado del indicador" sqref="B20:B21" xr:uid="{AD2BD347-4A4E-4605-9FDA-5615BBC105E1}"/>
    <dataValidation allowBlank="1" showInputMessage="1" showErrorMessage="1" prompt="Defina la meta del indicador, teniendo en cuenta la tendencia establecida" sqref="B23" xr:uid="{2099D44F-9628-419C-85D3-067D0BCF8585}"/>
    <dataValidation allowBlank="1" showInputMessage="1" showErrorMessage="1" prompt="En caso de contar con información previa de la medición, establezca cul es la linea de partida para la medición de su indicador" sqref="E23:G23" xr:uid="{8FF711F3-C752-46E9-B750-3032936772CA}"/>
    <dataValidation allowBlank="1" showInputMessage="1" showErrorMessage="1" prompt="Si existe linea base, por favor indique en esta casilla desde que fuente de información  se tomarón los datos" sqref="K23:N23" xr:uid="{CA4D1C20-C46D-4C6D-8BA9-EF3497B11516}"/>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33614D44-8161-4EE3-BD4A-1C4EE83CE57E}">
          <x14:formula1>
            <xm:f>'Listas desplegables'!$L$2:$L$42</xm:f>
          </x14:formula1>
          <xm:sqref>C4:S4</xm:sqref>
        </x14:dataValidation>
        <x14:dataValidation type="list" allowBlank="1" showInputMessage="1" showErrorMessage="1" xr:uid="{1018B07A-1A96-4340-982A-B424897F999E}">
          <x14:formula1>
            <xm:f>'Listas desplegables'!$O$2:$O$3</xm:f>
          </x14:formula1>
          <xm:sqref>Q8:S8</xm:sqref>
        </x14:dataValidation>
        <x14:dataValidation type="list" allowBlank="1" showInputMessage="1" showErrorMessage="1" xr:uid="{425AEB34-872C-4733-A039-91A5492F7C1A}">
          <x14:formula1>
            <xm:f>'Listas desplegables'!$O$19:$O$20</xm:f>
          </x14:formula1>
          <xm:sqref>I14:M14</xm:sqref>
        </x14:dataValidation>
        <x14:dataValidation type="list" allowBlank="1" showInputMessage="1" showErrorMessage="1" xr:uid="{50CCA702-7623-4817-8B90-CD50DB643290}">
          <x14:formula1>
            <xm:f>'Listas desplegables'!$D$3:$D$47</xm:f>
          </x14:formula1>
          <xm:sqref>C5:J5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49"/>
  <sheetViews>
    <sheetView view="pageBreakPreview" zoomScaleSheetLayoutView="100" workbookViewId="0">
      <selection activeCell="B10" sqref="B10"/>
    </sheetView>
  </sheetViews>
  <sheetFormatPr baseColWidth="10" defaultColWidth="10.85546875" defaultRowHeight="12" x14ac:dyDescent="0.2"/>
  <cols>
    <col min="1" max="1" width="13.5703125" style="127" customWidth="1"/>
    <col min="2" max="2" width="16" style="124" customWidth="1"/>
    <col min="3" max="3" width="54.85546875" style="124" customWidth="1"/>
    <col min="4" max="4" width="15.5703125" style="124" customWidth="1"/>
    <col min="5" max="5" width="76.5703125" style="124" customWidth="1"/>
    <col min="6" max="6" width="13.140625" style="124" customWidth="1"/>
    <col min="7" max="16384" width="10.85546875" style="124"/>
  </cols>
  <sheetData>
    <row r="1" spans="1:6" s="4" customFormat="1" ht="24" customHeight="1" x14ac:dyDescent="0.2">
      <c r="A1" s="368"/>
      <c r="B1" s="368"/>
      <c r="C1" s="369" t="s">
        <v>496</v>
      </c>
      <c r="D1" s="370"/>
      <c r="E1" s="117" t="s">
        <v>249</v>
      </c>
    </row>
    <row r="2" spans="1:6" s="4" customFormat="1" ht="28.5" customHeight="1" x14ac:dyDescent="0.2">
      <c r="A2" s="368"/>
      <c r="B2" s="368"/>
      <c r="C2" s="371"/>
      <c r="D2" s="372"/>
      <c r="E2" s="118">
        <v>44412</v>
      </c>
    </row>
    <row r="3" spans="1:6" s="4" customFormat="1" ht="14.25" x14ac:dyDescent="0.2">
      <c r="A3" s="119"/>
    </row>
    <row r="4" spans="1:6" s="4" customFormat="1" ht="30" x14ac:dyDescent="0.2">
      <c r="A4" s="120" t="s">
        <v>250</v>
      </c>
      <c r="B4" s="121" t="s">
        <v>370</v>
      </c>
      <c r="C4" s="121" t="s">
        <v>251</v>
      </c>
      <c r="D4" s="121" t="s">
        <v>252</v>
      </c>
      <c r="E4" s="121" t="s">
        <v>253</v>
      </c>
      <c r="F4" s="6"/>
    </row>
    <row r="5" spans="1:6" s="123" customFormat="1" ht="38.25" x14ac:dyDescent="0.25">
      <c r="A5" s="68" t="s">
        <v>254</v>
      </c>
      <c r="B5" s="114">
        <v>1991</v>
      </c>
      <c r="C5" s="68" t="s">
        <v>255</v>
      </c>
      <c r="D5" s="114" t="s">
        <v>372</v>
      </c>
      <c r="E5" s="122" t="s">
        <v>487</v>
      </c>
    </row>
    <row r="6" spans="1:6" s="123" customFormat="1" ht="38.25" x14ac:dyDescent="0.25">
      <c r="A6" s="153" t="s">
        <v>262</v>
      </c>
      <c r="B6" s="154" t="s">
        <v>388</v>
      </c>
      <c r="C6" s="153" t="s">
        <v>263</v>
      </c>
      <c r="D6" s="154" t="s">
        <v>488</v>
      </c>
      <c r="E6" s="152" t="s">
        <v>489</v>
      </c>
    </row>
    <row r="7" spans="1:6" s="123" customFormat="1" ht="25.5" x14ac:dyDescent="0.25">
      <c r="A7" s="68" t="s">
        <v>262</v>
      </c>
      <c r="B7" s="114" t="s">
        <v>389</v>
      </c>
      <c r="C7" s="68" t="s">
        <v>265</v>
      </c>
      <c r="D7" s="114">
        <v>17</v>
      </c>
      <c r="E7" s="122" t="s">
        <v>266</v>
      </c>
    </row>
    <row r="8" spans="1:6" s="123" customFormat="1" ht="38.25" x14ac:dyDescent="0.25">
      <c r="A8" s="68" t="s">
        <v>262</v>
      </c>
      <c r="B8" s="114" t="s">
        <v>476</v>
      </c>
      <c r="C8" s="68" t="s">
        <v>477</v>
      </c>
      <c r="D8" s="114">
        <v>23</v>
      </c>
      <c r="E8" s="122" t="s">
        <v>478</v>
      </c>
    </row>
    <row r="9" spans="1:6" s="123" customFormat="1" ht="12.75" x14ac:dyDescent="0.25">
      <c r="A9" s="68" t="s">
        <v>262</v>
      </c>
      <c r="B9" s="114" t="s">
        <v>390</v>
      </c>
      <c r="C9" s="68" t="s">
        <v>267</v>
      </c>
      <c r="D9" s="114"/>
      <c r="E9" s="122" t="s">
        <v>268</v>
      </c>
    </row>
    <row r="10" spans="1:6" s="123" customFormat="1" ht="51" x14ac:dyDescent="0.25">
      <c r="A10" s="68" t="s">
        <v>262</v>
      </c>
      <c r="B10" s="114" t="s">
        <v>391</v>
      </c>
      <c r="C10" s="68" t="s">
        <v>269</v>
      </c>
      <c r="D10" s="114"/>
      <c r="E10" s="122" t="s">
        <v>268</v>
      </c>
    </row>
    <row r="11" spans="1:6" s="123" customFormat="1" ht="38.25" x14ac:dyDescent="0.25">
      <c r="A11" s="68" t="s">
        <v>262</v>
      </c>
      <c r="B11" s="114" t="s">
        <v>392</v>
      </c>
      <c r="C11" s="68" t="s">
        <v>270</v>
      </c>
      <c r="D11" s="114"/>
      <c r="E11" s="122" t="s">
        <v>268</v>
      </c>
    </row>
    <row r="12" spans="1:6" s="123" customFormat="1" ht="25.5" x14ac:dyDescent="0.25">
      <c r="A12" s="68" t="s">
        <v>262</v>
      </c>
      <c r="B12" s="114" t="s">
        <v>393</v>
      </c>
      <c r="C12" s="68" t="s">
        <v>271</v>
      </c>
      <c r="D12" s="114"/>
      <c r="E12" s="122" t="s">
        <v>268</v>
      </c>
    </row>
    <row r="13" spans="1:6" s="123" customFormat="1" ht="38.25" x14ac:dyDescent="0.25">
      <c r="A13" s="68" t="s">
        <v>262</v>
      </c>
      <c r="B13" s="114" t="s">
        <v>394</v>
      </c>
      <c r="C13" s="68" t="s">
        <v>272</v>
      </c>
      <c r="D13" s="114"/>
      <c r="E13" s="122" t="s">
        <v>273</v>
      </c>
    </row>
    <row r="14" spans="1:6" s="123" customFormat="1" ht="76.5" x14ac:dyDescent="0.25">
      <c r="A14" s="68" t="s">
        <v>262</v>
      </c>
      <c r="B14" s="114" t="s">
        <v>395</v>
      </c>
      <c r="C14" s="68" t="s">
        <v>274</v>
      </c>
      <c r="D14" s="114" t="s">
        <v>275</v>
      </c>
      <c r="E14" s="122" t="s">
        <v>276</v>
      </c>
    </row>
    <row r="15" spans="1:6" s="123" customFormat="1" ht="25.5" x14ac:dyDescent="0.25">
      <c r="A15" s="68" t="s">
        <v>262</v>
      </c>
      <c r="B15" s="114" t="s">
        <v>501</v>
      </c>
      <c r="C15" s="68" t="s">
        <v>502</v>
      </c>
      <c r="D15" s="114"/>
      <c r="E15" s="122" t="s">
        <v>273</v>
      </c>
    </row>
    <row r="16" spans="1:6" s="123" customFormat="1" ht="63.75" x14ac:dyDescent="0.25">
      <c r="A16" s="68" t="s">
        <v>262</v>
      </c>
      <c r="B16" s="114" t="s">
        <v>499</v>
      </c>
      <c r="C16" s="68" t="s">
        <v>500</v>
      </c>
      <c r="D16" s="114"/>
      <c r="E16" s="68" t="s">
        <v>268</v>
      </c>
    </row>
    <row r="17" spans="1:6" s="123" customFormat="1" ht="51" x14ac:dyDescent="0.25">
      <c r="A17" s="68" t="s">
        <v>256</v>
      </c>
      <c r="B17" s="114" t="s">
        <v>396</v>
      </c>
      <c r="C17" s="68" t="s">
        <v>257</v>
      </c>
      <c r="D17" s="114">
        <v>12</v>
      </c>
      <c r="E17" s="122" t="s">
        <v>258</v>
      </c>
    </row>
    <row r="18" spans="1:6" s="123" customFormat="1" ht="51" x14ac:dyDescent="0.25">
      <c r="A18" s="68" t="s">
        <v>256</v>
      </c>
      <c r="B18" s="114" t="s">
        <v>397</v>
      </c>
      <c r="C18" s="68" t="s">
        <v>259</v>
      </c>
      <c r="D18" s="114">
        <v>39</v>
      </c>
      <c r="E18" s="122" t="s">
        <v>479</v>
      </c>
    </row>
    <row r="19" spans="1:6" s="123" customFormat="1" ht="25.5" x14ac:dyDescent="0.25">
      <c r="A19" s="68" t="s">
        <v>256</v>
      </c>
      <c r="B19" s="114" t="s">
        <v>398</v>
      </c>
      <c r="C19" s="68" t="s">
        <v>493</v>
      </c>
      <c r="D19" s="114">
        <v>66</v>
      </c>
      <c r="E19" s="122" t="s">
        <v>260</v>
      </c>
    </row>
    <row r="20" spans="1:6" s="123" customFormat="1" ht="38.25" x14ac:dyDescent="0.25">
      <c r="A20" s="68" t="s">
        <v>256</v>
      </c>
      <c r="B20" s="114" t="s">
        <v>399</v>
      </c>
      <c r="C20" s="68" t="s">
        <v>261</v>
      </c>
      <c r="D20" s="114" t="s">
        <v>480</v>
      </c>
      <c r="E20" s="68" t="s">
        <v>481</v>
      </c>
    </row>
    <row r="21" spans="1:6" s="123" customFormat="1" ht="76.5" x14ac:dyDescent="0.25">
      <c r="A21" s="68" t="s">
        <v>256</v>
      </c>
      <c r="B21" s="114" t="s">
        <v>400</v>
      </c>
      <c r="C21" s="68" t="s">
        <v>264</v>
      </c>
      <c r="D21" s="114"/>
      <c r="E21" s="122" t="s">
        <v>273</v>
      </c>
    </row>
    <row r="22" spans="1:6" s="123" customFormat="1" ht="25.5" x14ac:dyDescent="0.25">
      <c r="A22" s="68" t="s">
        <v>256</v>
      </c>
      <c r="B22" s="114" t="s">
        <v>401</v>
      </c>
      <c r="C22" s="68" t="s">
        <v>494</v>
      </c>
      <c r="D22" s="114" t="s">
        <v>402</v>
      </c>
      <c r="E22" s="122" t="s">
        <v>403</v>
      </c>
    </row>
    <row r="23" spans="1:6" s="123" customFormat="1" ht="89.25" x14ac:dyDescent="0.25">
      <c r="A23" s="68" t="s">
        <v>256</v>
      </c>
      <c r="B23" s="114" t="s">
        <v>404</v>
      </c>
      <c r="C23" s="68" t="s">
        <v>279</v>
      </c>
      <c r="D23" s="114">
        <v>6.22</v>
      </c>
      <c r="E23" s="122" t="s">
        <v>482</v>
      </c>
    </row>
    <row r="24" spans="1:6" s="123" customFormat="1" ht="51" x14ac:dyDescent="0.25">
      <c r="A24" s="68" t="s">
        <v>256</v>
      </c>
      <c r="B24" s="114" t="s">
        <v>405</v>
      </c>
      <c r="C24" s="68" t="s">
        <v>269</v>
      </c>
      <c r="D24" s="114">
        <v>8</v>
      </c>
      <c r="E24" s="122" t="s">
        <v>280</v>
      </c>
    </row>
    <row r="25" spans="1:6" s="123" customFormat="1" ht="38.25" x14ac:dyDescent="0.25">
      <c r="A25" s="68" t="s">
        <v>256</v>
      </c>
      <c r="B25" s="114" t="s">
        <v>406</v>
      </c>
      <c r="C25" s="68" t="s">
        <v>407</v>
      </c>
      <c r="D25" s="114" t="s">
        <v>483</v>
      </c>
      <c r="E25" s="122" t="s">
        <v>484</v>
      </c>
    </row>
    <row r="26" spans="1:6" s="123" customFormat="1" ht="25.5" x14ac:dyDescent="0.25">
      <c r="A26" s="68" t="s">
        <v>256</v>
      </c>
      <c r="B26" s="114" t="s">
        <v>408</v>
      </c>
      <c r="C26" s="68" t="s">
        <v>409</v>
      </c>
      <c r="D26" s="114">
        <v>133</v>
      </c>
      <c r="E26" s="122" t="s">
        <v>410</v>
      </c>
    </row>
    <row r="27" spans="1:6" ht="51" x14ac:dyDescent="0.2">
      <c r="A27" s="68" t="s">
        <v>284</v>
      </c>
      <c r="B27" s="114" t="s">
        <v>373</v>
      </c>
      <c r="C27" s="68" t="s">
        <v>285</v>
      </c>
      <c r="D27" s="114"/>
      <c r="E27" s="122" t="s">
        <v>268</v>
      </c>
      <c r="F27" s="123"/>
    </row>
    <row r="28" spans="1:6" ht="38.25" x14ac:dyDescent="0.2">
      <c r="A28" s="68" t="s">
        <v>284</v>
      </c>
      <c r="B28" s="114" t="s">
        <v>374</v>
      </c>
      <c r="C28" s="68" t="s">
        <v>375</v>
      </c>
      <c r="D28" s="114"/>
      <c r="E28" s="122" t="s">
        <v>268</v>
      </c>
      <c r="F28" s="123"/>
    </row>
    <row r="29" spans="1:6" ht="25.5" x14ac:dyDescent="0.2">
      <c r="A29" s="68" t="s">
        <v>284</v>
      </c>
      <c r="B29" s="114" t="s">
        <v>467</v>
      </c>
      <c r="C29" s="68" t="s">
        <v>298</v>
      </c>
      <c r="D29" s="114"/>
      <c r="E29" s="122" t="s">
        <v>268</v>
      </c>
      <c r="F29" s="123"/>
    </row>
    <row r="30" spans="1:6" ht="38.25" x14ac:dyDescent="0.2">
      <c r="A30" s="68" t="s">
        <v>278</v>
      </c>
      <c r="B30" s="114" t="s">
        <v>376</v>
      </c>
      <c r="C30" s="68" t="s">
        <v>281</v>
      </c>
      <c r="D30" s="114">
        <v>1</v>
      </c>
      <c r="E30" s="122" t="s">
        <v>282</v>
      </c>
      <c r="F30" s="123"/>
    </row>
    <row r="31" spans="1:6" ht="51" x14ac:dyDescent="0.2">
      <c r="A31" s="68" t="s">
        <v>278</v>
      </c>
      <c r="B31" s="114" t="s">
        <v>377</v>
      </c>
      <c r="C31" s="68" t="s">
        <v>283</v>
      </c>
      <c r="D31" s="114" t="s">
        <v>378</v>
      </c>
      <c r="E31" s="122" t="s">
        <v>379</v>
      </c>
      <c r="F31" s="123"/>
    </row>
    <row r="32" spans="1:6" ht="38.25" x14ac:dyDescent="0.2">
      <c r="A32" s="68" t="s">
        <v>278</v>
      </c>
      <c r="B32" s="114" t="s">
        <v>380</v>
      </c>
      <c r="C32" s="68" t="s">
        <v>286</v>
      </c>
      <c r="D32" s="114" t="s">
        <v>381</v>
      </c>
      <c r="E32" s="122" t="s">
        <v>382</v>
      </c>
      <c r="F32" s="123"/>
    </row>
    <row r="33" spans="1:6" ht="63.75" x14ac:dyDescent="0.2">
      <c r="A33" s="68" t="s">
        <v>278</v>
      </c>
      <c r="B33" s="114" t="s">
        <v>470</v>
      </c>
      <c r="C33" s="68" t="s">
        <v>471</v>
      </c>
      <c r="D33" s="114">
        <v>7.8</v>
      </c>
      <c r="E33" s="122" t="s">
        <v>472</v>
      </c>
      <c r="F33" s="123"/>
    </row>
    <row r="34" spans="1:6" ht="38.25" x14ac:dyDescent="0.2">
      <c r="A34" s="68" t="s">
        <v>278</v>
      </c>
      <c r="B34" s="114" t="s">
        <v>383</v>
      </c>
      <c r="C34" s="68" t="s">
        <v>384</v>
      </c>
      <c r="D34" s="114"/>
      <c r="E34" s="122" t="s">
        <v>268</v>
      </c>
      <c r="F34" s="123"/>
    </row>
    <row r="35" spans="1:6" ht="38.25" x14ac:dyDescent="0.2">
      <c r="A35" s="68" t="s">
        <v>287</v>
      </c>
      <c r="B35" s="114" t="s">
        <v>385</v>
      </c>
      <c r="C35" s="68" t="s">
        <v>288</v>
      </c>
      <c r="D35" s="114" t="s">
        <v>386</v>
      </c>
      <c r="E35" s="122" t="s">
        <v>387</v>
      </c>
      <c r="F35" s="123"/>
    </row>
    <row r="36" spans="1:6" s="160" customFormat="1" ht="38.25" x14ac:dyDescent="0.2">
      <c r="A36" s="68" t="s">
        <v>473</v>
      </c>
      <c r="B36" s="114" t="s">
        <v>474</v>
      </c>
      <c r="C36" s="68" t="s">
        <v>475</v>
      </c>
      <c r="D36" s="114"/>
      <c r="E36" s="122" t="s">
        <v>268</v>
      </c>
      <c r="F36" s="159"/>
    </row>
    <row r="37" spans="1:6" ht="153" x14ac:dyDescent="0.2">
      <c r="A37" s="157" t="s">
        <v>284</v>
      </c>
      <c r="B37" s="155" t="s">
        <v>413</v>
      </c>
      <c r="C37" s="157" t="s">
        <v>414</v>
      </c>
      <c r="D37" s="69" t="s">
        <v>297</v>
      </c>
      <c r="E37" s="69" t="s">
        <v>415</v>
      </c>
      <c r="F37" s="123"/>
    </row>
    <row r="38" spans="1:6" ht="25.5" x14ac:dyDescent="0.2">
      <c r="A38" s="156" t="s">
        <v>284</v>
      </c>
      <c r="B38" s="125" t="s">
        <v>416</v>
      </c>
      <c r="C38" s="156" t="s">
        <v>298</v>
      </c>
      <c r="D38" s="125"/>
      <c r="E38" s="125" t="s">
        <v>268</v>
      </c>
      <c r="F38" s="123"/>
    </row>
    <row r="39" spans="1:6" s="160" customFormat="1" ht="51" x14ac:dyDescent="0.2">
      <c r="A39" s="157" t="s">
        <v>278</v>
      </c>
      <c r="B39" s="155" t="s">
        <v>417</v>
      </c>
      <c r="C39" s="157" t="s">
        <v>418</v>
      </c>
      <c r="D39" s="125"/>
      <c r="E39" s="125" t="s">
        <v>268</v>
      </c>
      <c r="F39" s="159"/>
    </row>
    <row r="40" spans="1:6" ht="25.5" x14ac:dyDescent="0.2">
      <c r="A40" s="158" t="s">
        <v>284</v>
      </c>
      <c r="B40" s="126" t="s">
        <v>419</v>
      </c>
      <c r="C40" s="158" t="s">
        <v>299</v>
      </c>
      <c r="D40" s="126"/>
      <c r="E40" s="126" t="s">
        <v>268</v>
      </c>
      <c r="F40" s="123"/>
    </row>
    <row r="41" spans="1:6" ht="38.25" x14ac:dyDescent="0.2">
      <c r="A41" s="68" t="s">
        <v>290</v>
      </c>
      <c r="B41" s="114" t="s">
        <v>411</v>
      </c>
      <c r="C41" s="68" t="s">
        <v>291</v>
      </c>
      <c r="D41" s="114"/>
      <c r="E41" s="122" t="s">
        <v>268</v>
      </c>
      <c r="F41" s="123"/>
    </row>
    <row r="42" spans="1:6" ht="51" x14ac:dyDescent="0.2">
      <c r="A42" s="156" t="s">
        <v>290</v>
      </c>
      <c r="B42" s="125" t="s">
        <v>491</v>
      </c>
      <c r="C42" s="156" t="s">
        <v>492</v>
      </c>
      <c r="D42" s="125"/>
      <c r="E42" s="125" t="s">
        <v>268</v>
      </c>
      <c r="F42" s="123"/>
    </row>
    <row r="43" spans="1:6" ht="12.75" x14ac:dyDescent="0.2">
      <c r="A43" s="156" t="s">
        <v>497</v>
      </c>
      <c r="B43" s="162">
        <v>1</v>
      </c>
      <c r="C43" s="156" t="s">
        <v>498</v>
      </c>
      <c r="D43" s="125"/>
      <c r="E43" s="125"/>
      <c r="F43" s="123"/>
    </row>
    <row r="44" spans="1:6" s="160" customFormat="1" ht="38.450000000000003" customHeight="1" x14ac:dyDescent="0.2">
      <c r="A44" s="68" t="s">
        <v>289</v>
      </c>
      <c r="B44" s="114" t="s">
        <v>485</v>
      </c>
      <c r="C44" s="68" t="s">
        <v>486</v>
      </c>
      <c r="D44" s="114"/>
      <c r="E44" s="122" t="s">
        <v>268</v>
      </c>
      <c r="F44" s="159"/>
    </row>
    <row r="45" spans="1:6" ht="25.5" x14ac:dyDescent="0.2">
      <c r="A45" s="157" t="s">
        <v>300</v>
      </c>
      <c r="B45" s="155" t="s">
        <v>412</v>
      </c>
      <c r="C45" s="161" t="s">
        <v>301</v>
      </c>
      <c r="D45" s="69"/>
      <c r="E45" s="69" t="s">
        <v>302</v>
      </c>
      <c r="F45" s="123"/>
    </row>
    <row r="46" spans="1:6" s="123" customFormat="1" ht="25.5" x14ac:dyDescent="0.25">
      <c r="A46" s="157" t="s">
        <v>300</v>
      </c>
      <c r="B46" s="114" t="s">
        <v>371</v>
      </c>
      <c r="C46" s="68" t="s">
        <v>277</v>
      </c>
      <c r="D46" s="114"/>
      <c r="E46" s="122" t="s">
        <v>273</v>
      </c>
    </row>
    <row r="47" spans="1:6" ht="25.5" x14ac:dyDescent="0.2">
      <c r="A47" s="156" t="s">
        <v>300</v>
      </c>
      <c r="B47" s="125" t="s">
        <v>421</v>
      </c>
      <c r="C47" s="156" t="s">
        <v>301</v>
      </c>
      <c r="D47" s="125"/>
      <c r="E47" s="125" t="s">
        <v>268</v>
      </c>
      <c r="F47" s="123"/>
    </row>
    <row r="48" spans="1:6" ht="25.5" x14ac:dyDescent="0.2">
      <c r="A48" s="156" t="s">
        <v>420</v>
      </c>
      <c r="B48" s="125" t="s">
        <v>490</v>
      </c>
      <c r="C48" s="156" t="s">
        <v>495</v>
      </c>
      <c r="D48" s="125"/>
      <c r="E48" s="125" t="s">
        <v>268</v>
      </c>
      <c r="F48" s="123"/>
    </row>
    <row r="49" spans="6:6" s="160" customFormat="1" x14ac:dyDescent="0.2">
      <c r="F49" s="159"/>
    </row>
  </sheetData>
  <mergeCells count="2">
    <mergeCell ref="A1:B2"/>
    <mergeCell ref="C1:D2"/>
  </mergeCells>
  <conditionalFormatting sqref="B45">
    <cfRule type="duplicateValues" dxfId="13" priority="15"/>
  </conditionalFormatting>
  <conditionalFormatting sqref="B37">
    <cfRule type="duplicateValues" dxfId="12" priority="14"/>
  </conditionalFormatting>
  <conditionalFormatting sqref="B38">
    <cfRule type="duplicateValues" dxfId="11" priority="12"/>
  </conditionalFormatting>
  <conditionalFormatting sqref="B39">
    <cfRule type="duplicateValues" dxfId="10" priority="10"/>
  </conditionalFormatting>
  <conditionalFormatting sqref="B40">
    <cfRule type="duplicateValues" dxfId="9" priority="9"/>
  </conditionalFormatting>
  <conditionalFormatting sqref="B47">
    <cfRule type="duplicateValues" dxfId="8" priority="8"/>
  </conditionalFormatting>
  <conditionalFormatting sqref="B33">
    <cfRule type="duplicateValues" dxfId="7" priority="6"/>
  </conditionalFormatting>
  <conditionalFormatting sqref="B36">
    <cfRule type="duplicateValues" dxfId="6" priority="5"/>
  </conditionalFormatting>
  <conditionalFormatting sqref="B8">
    <cfRule type="duplicateValues" dxfId="5" priority="4"/>
  </conditionalFormatting>
  <conditionalFormatting sqref="B44">
    <cfRule type="duplicateValues" dxfId="4" priority="3"/>
  </conditionalFormatting>
  <conditionalFormatting sqref="B51:B1048576 B41 B7 B1:B5 B46 B34:B35 B9:B28 B30:B32">
    <cfRule type="duplicateValues" dxfId="3" priority="23"/>
  </conditionalFormatting>
  <conditionalFormatting sqref="B6">
    <cfRule type="duplicateValues" dxfId="2" priority="2"/>
  </conditionalFormatting>
  <conditionalFormatting sqref="B29">
    <cfRule type="duplicateValues" dxfId="1" priority="1"/>
  </conditionalFormatting>
  <conditionalFormatting sqref="B48 B42:B43">
    <cfRule type="duplicateValues" dxfId="0" priority="24"/>
  </conditionalFormatting>
  <printOptions horizontalCentered="1"/>
  <pageMargins left="0.70866141732283472" right="0.70866141732283472" top="0.74803149606299213" bottom="0.55118110236220474" header="0.31496062992125984" footer="0.70866141732283472"/>
  <pageSetup scale="36" orientation="portrait" r:id="rId1"/>
  <headerFooter>
    <oddFooter>&amp;RSC01-F06 Vr.3 (2015-11-18)</oddFooter>
  </headerFooter>
  <ignoredErrors>
    <ignoredError sqref="D35" twoDigitTextYear="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1C20F-92AA-4798-AEF1-2339BEA38A9D}">
  <dimension ref="A1:F13"/>
  <sheetViews>
    <sheetView workbookViewId="0">
      <selection activeCell="D13" sqref="D13"/>
    </sheetView>
  </sheetViews>
  <sheetFormatPr baseColWidth="10" defaultRowHeight="15" x14ac:dyDescent="0.25"/>
  <cols>
    <col min="1" max="3" width="10.85546875" style="131"/>
  </cols>
  <sheetData>
    <row r="1" spans="1:6" x14ac:dyDescent="0.25">
      <c r="A1" s="131" t="s">
        <v>427</v>
      </c>
      <c r="B1" s="131" t="s">
        <v>428</v>
      </c>
      <c r="C1" s="131" t="s">
        <v>429</v>
      </c>
    </row>
    <row r="2" spans="1:6" x14ac:dyDescent="0.25">
      <c r="A2" s="131">
        <v>1</v>
      </c>
      <c r="B2" s="131">
        <v>10</v>
      </c>
      <c r="C2" s="131">
        <f>B2</f>
        <v>10</v>
      </c>
      <c r="D2" s="132">
        <f>C2/B2</f>
        <v>1</v>
      </c>
      <c r="E2" s="132">
        <f>B2/$B$13</f>
        <v>0.12195121951219512</v>
      </c>
      <c r="F2" s="135">
        <f>E2*D2</f>
        <v>0.12195121951219512</v>
      </c>
    </row>
    <row r="3" spans="1:6" x14ac:dyDescent="0.25">
      <c r="A3" s="131">
        <v>2</v>
      </c>
      <c r="B3" s="131">
        <v>8</v>
      </c>
      <c r="C3" s="131">
        <f t="shared" ref="C3:C11" si="0">B3</f>
        <v>8</v>
      </c>
      <c r="D3" s="132">
        <f t="shared" ref="D3:D12" si="1">C3/B3</f>
        <v>1</v>
      </c>
      <c r="E3" s="132">
        <f t="shared" ref="E3:E12" si="2">B3/$B$13</f>
        <v>9.7560975609756101E-2</v>
      </c>
      <c r="F3" s="135">
        <f t="shared" ref="F3:F12" si="3">E3*D3</f>
        <v>9.7560975609756101E-2</v>
      </c>
    </row>
    <row r="4" spans="1:6" x14ac:dyDescent="0.25">
      <c r="A4" s="131">
        <v>3</v>
      </c>
      <c r="B4" s="131">
        <v>6</v>
      </c>
      <c r="C4" s="131">
        <f t="shared" si="0"/>
        <v>6</v>
      </c>
      <c r="D4" s="132">
        <f t="shared" si="1"/>
        <v>1</v>
      </c>
      <c r="E4" s="132">
        <f t="shared" si="2"/>
        <v>7.3170731707317069E-2</v>
      </c>
      <c r="F4" s="135">
        <f t="shared" si="3"/>
        <v>7.3170731707317069E-2</v>
      </c>
    </row>
    <row r="5" spans="1:6" x14ac:dyDescent="0.25">
      <c r="A5" s="131">
        <v>4</v>
      </c>
      <c r="B5" s="131">
        <v>5</v>
      </c>
      <c r="C5" s="131">
        <f t="shared" si="0"/>
        <v>5</v>
      </c>
      <c r="D5" s="132">
        <f t="shared" si="1"/>
        <v>1</v>
      </c>
      <c r="E5" s="132">
        <f t="shared" si="2"/>
        <v>6.097560975609756E-2</v>
      </c>
      <c r="F5" s="135">
        <f t="shared" si="3"/>
        <v>6.097560975609756E-2</v>
      </c>
    </row>
    <row r="6" spans="1:6" x14ac:dyDescent="0.25">
      <c r="A6" s="131">
        <v>5</v>
      </c>
      <c r="B6" s="131">
        <v>10</v>
      </c>
      <c r="C6" s="131">
        <v>5</v>
      </c>
      <c r="D6" s="132">
        <f t="shared" si="1"/>
        <v>0.5</v>
      </c>
      <c r="E6" s="132">
        <f t="shared" si="2"/>
        <v>0.12195121951219512</v>
      </c>
      <c r="F6" s="135">
        <f t="shared" si="3"/>
        <v>6.097560975609756E-2</v>
      </c>
    </row>
    <row r="7" spans="1:6" x14ac:dyDescent="0.25">
      <c r="A7" s="131">
        <v>6</v>
      </c>
      <c r="B7" s="131">
        <v>8</v>
      </c>
      <c r="C7" s="131">
        <f t="shared" si="0"/>
        <v>8</v>
      </c>
      <c r="D7" s="132">
        <f t="shared" si="1"/>
        <v>1</v>
      </c>
      <c r="E7" s="132">
        <f t="shared" si="2"/>
        <v>9.7560975609756101E-2</v>
      </c>
      <c r="F7" s="135">
        <f t="shared" si="3"/>
        <v>9.7560975609756101E-2</v>
      </c>
    </row>
    <row r="8" spans="1:6" x14ac:dyDescent="0.25">
      <c r="A8" s="131">
        <v>7</v>
      </c>
      <c r="B8" s="131">
        <v>6</v>
      </c>
      <c r="C8" s="131">
        <v>2</v>
      </c>
      <c r="D8" s="132">
        <f t="shared" si="1"/>
        <v>0.33333333333333331</v>
      </c>
      <c r="E8" s="132">
        <f t="shared" si="2"/>
        <v>7.3170731707317069E-2</v>
      </c>
      <c r="F8" s="135">
        <f>E8*D8</f>
        <v>2.4390243902439022E-2</v>
      </c>
    </row>
    <row r="9" spans="1:6" x14ac:dyDescent="0.25">
      <c r="A9" s="131">
        <v>8</v>
      </c>
      <c r="B9" s="131">
        <v>5</v>
      </c>
      <c r="C9" s="131">
        <f t="shared" si="0"/>
        <v>5</v>
      </c>
      <c r="D9" s="132">
        <f t="shared" si="1"/>
        <v>1</v>
      </c>
      <c r="E9" s="132">
        <f t="shared" si="2"/>
        <v>6.097560975609756E-2</v>
      </c>
      <c r="F9" s="135">
        <f t="shared" si="3"/>
        <v>6.097560975609756E-2</v>
      </c>
    </row>
    <row r="10" spans="1:6" x14ac:dyDescent="0.25">
      <c r="A10" s="131">
        <v>9</v>
      </c>
      <c r="B10" s="131">
        <v>10</v>
      </c>
      <c r="C10" s="131">
        <f t="shared" si="0"/>
        <v>10</v>
      </c>
      <c r="D10" s="132">
        <f t="shared" si="1"/>
        <v>1</v>
      </c>
      <c r="E10" s="132">
        <f t="shared" si="2"/>
        <v>0.12195121951219512</v>
      </c>
      <c r="F10" s="135">
        <f t="shared" si="3"/>
        <v>0.12195121951219512</v>
      </c>
    </row>
    <row r="11" spans="1:6" x14ac:dyDescent="0.25">
      <c r="A11" s="131">
        <v>10</v>
      </c>
      <c r="B11" s="131">
        <v>8</v>
      </c>
      <c r="C11" s="131">
        <f t="shared" si="0"/>
        <v>8</v>
      </c>
      <c r="D11" s="132">
        <f t="shared" si="1"/>
        <v>1</v>
      </c>
      <c r="E11" s="132">
        <f t="shared" si="2"/>
        <v>9.7560975609756101E-2</v>
      </c>
      <c r="F11" s="135">
        <f t="shared" si="3"/>
        <v>9.7560975609756101E-2</v>
      </c>
    </row>
    <row r="12" spans="1:6" x14ac:dyDescent="0.25">
      <c r="A12" s="131">
        <v>11</v>
      </c>
      <c r="B12" s="131">
        <v>6</v>
      </c>
      <c r="C12" s="131">
        <v>2</v>
      </c>
      <c r="D12" s="132">
        <f t="shared" si="1"/>
        <v>0.33333333333333331</v>
      </c>
      <c r="E12" s="132">
        <f t="shared" si="2"/>
        <v>7.3170731707317069E-2</v>
      </c>
      <c r="F12" s="135">
        <f t="shared" si="3"/>
        <v>2.4390243902439022E-2</v>
      </c>
    </row>
    <row r="13" spans="1:6" x14ac:dyDescent="0.25">
      <c r="B13" s="131">
        <f>SUM(B2:B12)</f>
        <v>82</v>
      </c>
      <c r="C13" s="131">
        <f>SUM(C2:C12)</f>
        <v>69</v>
      </c>
      <c r="D13" s="133">
        <f>C13/B13</f>
        <v>0.84146341463414631</v>
      </c>
      <c r="E13" s="134">
        <f>AVERAGE(D2:D12)</f>
        <v>0.83333333333333326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4"/>
  <dimension ref="D1:Q81"/>
  <sheetViews>
    <sheetView workbookViewId="0">
      <selection activeCell="F49" sqref="F49"/>
    </sheetView>
  </sheetViews>
  <sheetFormatPr baseColWidth="10" defaultRowHeight="15" x14ac:dyDescent="0.25"/>
  <cols>
    <col min="4" max="4" width="49" style="23" bestFit="1" customWidth="1"/>
    <col min="5" max="5" width="70" style="23" bestFit="1" customWidth="1"/>
    <col min="6" max="6" width="19.42578125" style="33" bestFit="1" customWidth="1"/>
    <col min="7" max="7" width="58.42578125" style="34" customWidth="1"/>
    <col min="12" max="12" width="60.140625" customWidth="1"/>
    <col min="17" max="17" width="26.85546875" bestFit="1" customWidth="1"/>
  </cols>
  <sheetData>
    <row r="1" spans="4:17" x14ac:dyDescent="0.25">
      <c r="Q1" s="51" t="s">
        <v>213</v>
      </c>
    </row>
    <row r="2" spans="4:17" x14ac:dyDescent="0.25">
      <c r="D2" s="24" t="s">
        <v>63</v>
      </c>
      <c r="E2" s="24" t="s">
        <v>45</v>
      </c>
      <c r="F2" s="32" t="s">
        <v>2</v>
      </c>
      <c r="G2" s="36" t="s">
        <v>112</v>
      </c>
      <c r="L2" s="44" t="s">
        <v>167</v>
      </c>
      <c r="O2" t="s">
        <v>208</v>
      </c>
      <c r="Q2" t="s">
        <v>214</v>
      </c>
    </row>
    <row r="3" spans="4:17" x14ac:dyDescent="0.25">
      <c r="D3" s="25" t="s">
        <v>101</v>
      </c>
      <c r="E3" s="29" t="s">
        <v>46</v>
      </c>
      <c r="F3" s="31" t="s">
        <v>60</v>
      </c>
      <c r="G3" s="35" t="s">
        <v>113</v>
      </c>
      <c r="L3" s="45" t="s">
        <v>168</v>
      </c>
      <c r="O3" t="s">
        <v>209</v>
      </c>
      <c r="Q3" t="s">
        <v>215</v>
      </c>
    </row>
    <row r="4" spans="4:17" x14ac:dyDescent="0.25">
      <c r="D4" s="25" t="s">
        <v>102</v>
      </c>
      <c r="E4" s="29" t="s">
        <v>46</v>
      </c>
      <c r="F4" s="31" t="s">
        <v>60</v>
      </c>
      <c r="G4" s="35" t="s">
        <v>113</v>
      </c>
      <c r="L4" s="44" t="s">
        <v>169</v>
      </c>
      <c r="Q4" s="51" t="s">
        <v>216</v>
      </c>
    </row>
    <row r="5" spans="4:17" x14ac:dyDescent="0.25">
      <c r="D5" s="25" t="s">
        <v>103</v>
      </c>
      <c r="E5" s="29" t="s">
        <v>46</v>
      </c>
      <c r="F5" s="31" t="s">
        <v>60</v>
      </c>
      <c r="G5" s="35" t="s">
        <v>115</v>
      </c>
      <c r="L5" s="46" t="s">
        <v>170</v>
      </c>
      <c r="Q5" t="s">
        <v>217</v>
      </c>
    </row>
    <row r="6" spans="4:17" x14ac:dyDescent="0.25">
      <c r="D6" s="25" t="s">
        <v>104</v>
      </c>
      <c r="E6" s="29" t="s">
        <v>47</v>
      </c>
      <c r="F6" s="31" t="s">
        <v>60</v>
      </c>
      <c r="G6" s="35" t="s">
        <v>116</v>
      </c>
      <c r="L6" s="46" t="s">
        <v>171</v>
      </c>
      <c r="Q6" t="s">
        <v>218</v>
      </c>
    </row>
    <row r="7" spans="4:17" x14ac:dyDescent="0.25">
      <c r="D7" s="25" t="s">
        <v>105</v>
      </c>
      <c r="E7" s="29" t="s">
        <v>47</v>
      </c>
      <c r="F7" s="31" t="s">
        <v>60</v>
      </c>
      <c r="G7" s="35" t="s">
        <v>229</v>
      </c>
      <c r="L7" s="46" t="s">
        <v>172</v>
      </c>
      <c r="Q7" t="s">
        <v>219</v>
      </c>
    </row>
    <row r="8" spans="4:17" x14ac:dyDescent="0.25">
      <c r="D8" s="25" t="s">
        <v>64</v>
      </c>
      <c r="E8" s="29" t="s">
        <v>47</v>
      </c>
      <c r="F8" s="31" t="s">
        <v>60</v>
      </c>
      <c r="G8" s="35" t="s">
        <v>118</v>
      </c>
      <c r="L8" s="46" t="s">
        <v>173</v>
      </c>
      <c r="Q8" t="s">
        <v>220</v>
      </c>
    </row>
    <row r="9" spans="4:17" x14ac:dyDescent="0.25">
      <c r="D9" s="25" t="s">
        <v>106</v>
      </c>
      <c r="E9" s="29" t="s">
        <v>47</v>
      </c>
      <c r="F9" s="31" t="s">
        <v>60</v>
      </c>
      <c r="G9" s="35" t="s">
        <v>116</v>
      </c>
      <c r="L9" s="44" t="s">
        <v>174</v>
      </c>
      <c r="Q9" t="s">
        <v>221</v>
      </c>
    </row>
    <row r="10" spans="4:17" x14ac:dyDescent="0.25">
      <c r="D10" s="25" t="s">
        <v>107</v>
      </c>
      <c r="E10" s="29" t="s">
        <v>48</v>
      </c>
      <c r="F10" s="31" t="s">
        <v>60</v>
      </c>
      <c r="G10" s="35" t="s">
        <v>113</v>
      </c>
      <c r="L10" s="46" t="s">
        <v>175</v>
      </c>
      <c r="Q10" s="51" t="s">
        <v>222</v>
      </c>
    </row>
    <row r="11" spans="4:17" x14ac:dyDescent="0.25">
      <c r="D11" s="25" t="s">
        <v>108</v>
      </c>
      <c r="E11" s="29" t="s">
        <v>48</v>
      </c>
      <c r="F11" s="31" t="s">
        <v>60</v>
      </c>
      <c r="G11" s="35" t="s">
        <v>119</v>
      </c>
      <c r="L11" s="46" t="s">
        <v>176</v>
      </c>
      <c r="Q11" t="s">
        <v>223</v>
      </c>
    </row>
    <row r="12" spans="4:17" x14ac:dyDescent="0.25">
      <c r="D12" s="25" t="s">
        <v>109</v>
      </c>
      <c r="E12" s="29" t="s">
        <v>48</v>
      </c>
      <c r="F12" s="31" t="s">
        <v>60</v>
      </c>
      <c r="G12" s="35" t="s">
        <v>114</v>
      </c>
      <c r="L12" s="46" t="s">
        <v>177</v>
      </c>
      <c r="Q12" t="s">
        <v>224</v>
      </c>
    </row>
    <row r="13" spans="4:17" x14ac:dyDescent="0.25">
      <c r="D13" s="25" t="s">
        <v>110</v>
      </c>
      <c r="E13" s="29" t="s">
        <v>48</v>
      </c>
      <c r="F13" s="31" t="s">
        <v>60</v>
      </c>
      <c r="G13" s="35" t="s">
        <v>230</v>
      </c>
      <c r="L13" s="44" t="s">
        <v>178</v>
      </c>
      <c r="Q13" s="51" t="s">
        <v>225</v>
      </c>
    </row>
    <row r="14" spans="4:17" x14ac:dyDescent="0.25">
      <c r="D14" s="27" t="s">
        <v>78</v>
      </c>
      <c r="E14" s="29" t="s">
        <v>49</v>
      </c>
      <c r="F14" s="31" t="s">
        <v>61</v>
      </c>
      <c r="G14" s="34" t="s">
        <v>123</v>
      </c>
      <c r="L14" s="46" t="s">
        <v>179</v>
      </c>
      <c r="Q14" t="s">
        <v>226</v>
      </c>
    </row>
    <row r="15" spans="4:17" x14ac:dyDescent="0.25">
      <c r="D15" s="27" t="s">
        <v>65</v>
      </c>
      <c r="E15" s="29" t="s">
        <v>49</v>
      </c>
      <c r="F15" s="31" t="s">
        <v>61</v>
      </c>
      <c r="G15" s="34" t="s">
        <v>123</v>
      </c>
      <c r="L15" s="46" t="s">
        <v>180</v>
      </c>
      <c r="Q15" t="s">
        <v>227</v>
      </c>
    </row>
    <row r="16" spans="4:17" x14ac:dyDescent="0.25">
      <c r="D16" s="27" t="s">
        <v>79</v>
      </c>
      <c r="E16" s="29" t="s">
        <v>50</v>
      </c>
      <c r="F16" s="31" t="s">
        <v>61</v>
      </c>
      <c r="G16" s="35" t="s">
        <v>126</v>
      </c>
      <c r="L16" s="46" t="s">
        <v>181</v>
      </c>
      <c r="Q16" t="s">
        <v>228</v>
      </c>
    </row>
    <row r="17" spans="4:15" x14ac:dyDescent="0.25">
      <c r="D17" s="27" t="s">
        <v>80</v>
      </c>
      <c r="E17" s="29" t="s">
        <v>50</v>
      </c>
      <c r="F17" s="31" t="s">
        <v>61</v>
      </c>
      <c r="G17" s="34" t="s">
        <v>240</v>
      </c>
      <c r="L17" s="44" t="s">
        <v>182</v>
      </c>
    </row>
    <row r="18" spans="4:15" ht="30" x14ac:dyDescent="0.25">
      <c r="D18" s="27" t="s">
        <v>81</v>
      </c>
      <c r="E18" s="29" t="s">
        <v>52</v>
      </c>
      <c r="F18" s="31" t="s">
        <v>61</v>
      </c>
      <c r="G18" s="34" t="s">
        <v>239</v>
      </c>
      <c r="L18" s="46" t="s">
        <v>183</v>
      </c>
    </row>
    <row r="19" spans="4:15" ht="30" x14ac:dyDescent="0.25">
      <c r="D19" s="27" t="s">
        <v>82</v>
      </c>
      <c r="E19" s="29" t="s">
        <v>52</v>
      </c>
      <c r="F19" s="31" t="s">
        <v>61</v>
      </c>
      <c r="G19" s="35" t="s">
        <v>238</v>
      </c>
      <c r="L19" s="46" t="s">
        <v>184</v>
      </c>
      <c r="O19" t="s">
        <v>232</v>
      </c>
    </row>
    <row r="20" spans="4:15" ht="30" x14ac:dyDescent="0.25">
      <c r="D20" s="27" t="s">
        <v>83</v>
      </c>
      <c r="E20" s="29" t="s">
        <v>55</v>
      </c>
      <c r="F20" s="31" t="s">
        <v>61</v>
      </c>
      <c r="G20" s="35" t="s">
        <v>237</v>
      </c>
      <c r="L20" s="44" t="s">
        <v>185</v>
      </c>
      <c r="O20" t="s">
        <v>233</v>
      </c>
    </row>
    <row r="21" spans="4:15" ht="30" x14ac:dyDescent="0.25">
      <c r="D21" s="27" t="s">
        <v>84</v>
      </c>
      <c r="E21" s="29" t="s">
        <v>55</v>
      </c>
      <c r="F21" s="31" t="s">
        <v>61</v>
      </c>
      <c r="G21" s="35" t="s">
        <v>237</v>
      </c>
      <c r="L21" s="45" t="s">
        <v>186</v>
      </c>
    </row>
    <row r="22" spans="4:15" ht="30" x14ac:dyDescent="0.25">
      <c r="D22" s="27" t="s">
        <v>85</v>
      </c>
      <c r="E22" s="29" t="s">
        <v>55</v>
      </c>
      <c r="F22" s="31" t="s">
        <v>61</v>
      </c>
      <c r="G22" s="35" t="s">
        <v>237</v>
      </c>
      <c r="L22" s="44" t="s">
        <v>187</v>
      </c>
    </row>
    <row r="23" spans="4:15" ht="45" x14ac:dyDescent="0.25">
      <c r="D23" s="27" t="s">
        <v>86</v>
      </c>
      <c r="E23" s="29" t="s">
        <v>53</v>
      </c>
      <c r="F23" s="31" t="s">
        <v>61</v>
      </c>
      <c r="G23" s="34" t="s">
        <v>125</v>
      </c>
      <c r="L23" s="46" t="s">
        <v>188</v>
      </c>
    </row>
    <row r="24" spans="4:15" ht="30" x14ac:dyDescent="0.25">
      <c r="D24" s="27" t="s">
        <v>87</v>
      </c>
      <c r="E24" s="29" t="s">
        <v>56</v>
      </c>
      <c r="F24" s="31" t="s">
        <v>61</v>
      </c>
      <c r="G24" s="34" t="s">
        <v>127</v>
      </c>
      <c r="L24" s="45" t="s">
        <v>189</v>
      </c>
    </row>
    <row r="25" spans="4:15" ht="30" x14ac:dyDescent="0.25">
      <c r="D25" s="27" t="s">
        <v>88</v>
      </c>
      <c r="E25" s="29" t="s">
        <v>56</v>
      </c>
      <c r="F25" s="31" t="s">
        <v>61</v>
      </c>
      <c r="G25" s="34" t="s">
        <v>127</v>
      </c>
      <c r="L25" s="45" t="s">
        <v>190</v>
      </c>
    </row>
    <row r="26" spans="4:15" ht="30" x14ac:dyDescent="0.25">
      <c r="D26" s="27" t="s">
        <v>89</v>
      </c>
      <c r="E26" s="29" t="s">
        <v>54</v>
      </c>
      <c r="F26" s="31" t="s">
        <v>61</v>
      </c>
      <c r="G26" s="35" t="s">
        <v>124</v>
      </c>
      <c r="L26" s="44" t="s">
        <v>191</v>
      </c>
    </row>
    <row r="27" spans="4:15" ht="27" x14ac:dyDescent="0.25">
      <c r="D27" s="27" t="s">
        <v>90</v>
      </c>
      <c r="E27" s="29" t="s">
        <v>51</v>
      </c>
      <c r="F27" s="31" t="s">
        <v>61</v>
      </c>
      <c r="G27" s="34" t="s">
        <v>120</v>
      </c>
      <c r="L27" s="45" t="s">
        <v>192</v>
      </c>
    </row>
    <row r="28" spans="4:15" ht="27" x14ac:dyDescent="0.25">
      <c r="D28" s="27" t="s">
        <v>91</v>
      </c>
      <c r="E28" s="29" t="s">
        <v>51</v>
      </c>
      <c r="F28" s="31" t="s">
        <v>61</v>
      </c>
      <c r="G28" s="34" t="s">
        <v>121</v>
      </c>
      <c r="L28" s="44" t="s">
        <v>193</v>
      </c>
    </row>
    <row r="29" spans="4:15" ht="45" x14ac:dyDescent="0.25">
      <c r="D29" s="27" t="s">
        <v>111</v>
      </c>
      <c r="E29" s="29" t="s">
        <v>51</v>
      </c>
      <c r="F29" s="31" t="s">
        <v>61</v>
      </c>
      <c r="G29" s="35" t="s">
        <v>122</v>
      </c>
      <c r="L29" s="45" t="s">
        <v>194</v>
      </c>
    </row>
    <row r="30" spans="4:15" ht="30" x14ac:dyDescent="0.25">
      <c r="D30" s="28" t="s">
        <v>92</v>
      </c>
      <c r="E30" s="23" t="s">
        <v>96</v>
      </c>
      <c r="F30" s="31" t="s">
        <v>62</v>
      </c>
      <c r="G30" s="35" t="s">
        <v>231</v>
      </c>
      <c r="L30" s="44" t="s">
        <v>195</v>
      </c>
    </row>
    <row r="31" spans="4:15" x14ac:dyDescent="0.25">
      <c r="D31" s="28" t="s">
        <v>66</v>
      </c>
      <c r="E31" s="23" t="s">
        <v>96</v>
      </c>
      <c r="F31" s="31" t="s">
        <v>62</v>
      </c>
      <c r="G31" s="34" t="s">
        <v>117</v>
      </c>
      <c r="L31" s="45" t="s">
        <v>196</v>
      </c>
    </row>
    <row r="32" spans="4:15" x14ac:dyDescent="0.25">
      <c r="D32" s="28" t="s">
        <v>67</v>
      </c>
      <c r="E32" s="23" t="s">
        <v>67</v>
      </c>
      <c r="F32" s="31" t="s">
        <v>62</v>
      </c>
      <c r="G32" s="34" t="s">
        <v>119</v>
      </c>
      <c r="L32" s="45" t="s">
        <v>197</v>
      </c>
    </row>
    <row r="33" spans="4:12" ht="27" x14ac:dyDescent="0.25">
      <c r="D33" s="28" t="s">
        <v>68</v>
      </c>
      <c r="E33" s="23" t="s">
        <v>97</v>
      </c>
      <c r="F33" s="31" t="s">
        <v>62</v>
      </c>
      <c r="G33" s="34" t="s">
        <v>119</v>
      </c>
      <c r="L33" s="44" t="s">
        <v>198</v>
      </c>
    </row>
    <row r="34" spans="4:12" x14ac:dyDescent="0.25">
      <c r="D34" s="28" t="s">
        <v>69</v>
      </c>
      <c r="E34" s="23" t="s">
        <v>97</v>
      </c>
      <c r="F34" s="31" t="s">
        <v>62</v>
      </c>
      <c r="G34" s="34" t="s">
        <v>119</v>
      </c>
      <c r="L34" s="44" t="s">
        <v>199</v>
      </c>
    </row>
    <row r="35" spans="4:12" x14ac:dyDescent="0.25">
      <c r="D35" s="28" t="s">
        <v>70</v>
      </c>
      <c r="E35" s="23" t="s">
        <v>97</v>
      </c>
      <c r="F35" s="31" t="s">
        <v>62</v>
      </c>
      <c r="G35" s="34" t="s">
        <v>119</v>
      </c>
      <c r="L35" s="46" t="s">
        <v>200</v>
      </c>
    </row>
    <row r="36" spans="4:12" x14ac:dyDescent="0.25">
      <c r="D36" s="28" t="s">
        <v>71</v>
      </c>
      <c r="E36" s="23" t="s">
        <v>98</v>
      </c>
      <c r="F36" s="31" t="s">
        <v>62</v>
      </c>
      <c r="G36" s="34" t="s">
        <v>128</v>
      </c>
      <c r="L36" s="46" t="s">
        <v>201</v>
      </c>
    </row>
    <row r="37" spans="4:12" x14ac:dyDescent="0.25">
      <c r="D37" s="28" t="s">
        <v>72</v>
      </c>
      <c r="E37" s="23" t="s">
        <v>98</v>
      </c>
      <c r="F37" s="31" t="s">
        <v>62</v>
      </c>
      <c r="G37" s="34" t="s">
        <v>128</v>
      </c>
      <c r="L37" s="46" t="s">
        <v>202</v>
      </c>
    </row>
    <row r="38" spans="4:12" x14ac:dyDescent="0.25">
      <c r="D38" s="28" t="s">
        <v>73</v>
      </c>
      <c r="E38" s="23" t="s">
        <v>98</v>
      </c>
      <c r="F38" s="31" t="s">
        <v>62</v>
      </c>
      <c r="G38" s="34" t="s">
        <v>128</v>
      </c>
      <c r="L38" s="45" t="s">
        <v>203</v>
      </c>
    </row>
    <row r="39" spans="4:12" x14ac:dyDescent="0.25">
      <c r="D39" s="28" t="s">
        <v>74</v>
      </c>
      <c r="E39" s="23" t="s">
        <v>99</v>
      </c>
      <c r="F39" s="31" t="s">
        <v>62</v>
      </c>
      <c r="G39" s="34" t="s">
        <v>129</v>
      </c>
      <c r="L39" s="45" t="s">
        <v>204</v>
      </c>
    </row>
    <row r="40" spans="4:12" x14ac:dyDescent="0.25">
      <c r="D40" s="28" t="s">
        <v>75</v>
      </c>
      <c r="E40" s="23" t="s">
        <v>99</v>
      </c>
      <c r="F40" s="31" t="s">
        <v>62</v>
      </c>
      <c r="G40" s="34" t="s">
        <v>129</v>
      </c>
      <c r="L40" s="46" t="s">
        <v>205</v>
      </c>
    </row>
    <row r="41" spans="4:12" x14ac:dyDescent="0.25">
      <c r="D41" s="28" t="s">
        <v>76</v>
      </c>
      <c r="E41" s="23" t="s">
        <v>99</v>
      </c>
      <c r="F41" s="31" t="s">
        <v>62</v>
      </c>
      <c r="G41" s="34" t="s">
        <v>129</v>
      </c>
      <c r="L41" s="46" t="s">
        <v>206</v>
      </c>
    </row>
    <row r="42" spans="4:12" x14ac:dyDescent="0.25">
      <c r="D42" s="28" t="s">
        <v>77</v>
      </c>
      <c r="E42" s="23" t="s">
        <v>99</v>
      </c>
      <c r="F42" s="31" t="s">
        <v>62</v>
      </c>
      <c r="G42" s="34" t="s">
        <v>129</v>
      </c>
      <c r="L42" s="46" t="s">
        <v>207</v>
      </c>
    </row>
    <row r="43" spans="4:12" x14ac:dyDescent="0.25">
      <c r="D43" s="28" t="s">
        <v>235</v>
      </c>
      <c r="E43" s="23" t="s">
        <v>100</v>
      </c>
      <c r="F43" s="31" t="s">
        <v>62</v>
      </c>
      <c r="G43" s="34" t="s">
        <v>130</v>
      </c>
    </row>
    <row r="44" spans="4:12" ht="30" x14ac:dyDescent="0.25">
      <c r="D44" s="28" t="s">
        <v>93</v>
      </c>
      <c r="E44" s="23" t="s">
        <v>100</v>
      </c>
      <c r="F44" s="31" t="s">
        <v>62</v>
      </c>
      <c r="G44" s="34" t="s">
        <v>130</v>
      </c>
    </row>
    <row r="45" spans="4:12" x14ac:dyDescent="0.25">
      <c r="D45" s="28" t="s">
        <v>236</v>
      </c>
      <c r="E45" s="23" t="s">
        <v>100</v>
      </c>
      <c r="F45" s="31" t="s">
        <v>62</v>
      </c>
      <c r="G45" s="34" t="s">
        <v>130</v>
      </c>
    </row>
    <row r="46" spans="4:12" ht="30" x14ac:dyDescent="0.25">
      <c r="D46" s="26" t="s">
        <v>94</v>
      </c>
      <c r="E46" s="23" t="s">
        <v>57</v>
      </c>
      <c r="F46" s="31" t="s">
        <v>241</v>
      </c>
      <c r="G46" s="34" t="s">
        <v>131</v>
      </c>
    </row>
    <row r="47" spans="4:12" ht="30" x14ac:dyDescent="0.25">
      <c r="D47" s="26" t="s">
        <v>95</v>
      </c>
      <c r="E47" s="23" t="s">
        <v>57</v>
      </c>
      <c r="F47" s="31" t="s">
        <v>241</v>
      </c>
      <c r="G47" s="35" t="s">
        <v>113</v>
      </c>
    </row>
    <row r="51" spans="4:4" x14ac:dyDescent="0.25">
      <c r="D51" s="23" t="s">
        <v>133</v>
      </c>
    </row>
    <row r="52" spans="4:4" x14ac:dyDescent="0.25">
      <c r="D52" s="34" t="s">
        <v>134</v>
      </c>
    </row>
    <row r="53" spans="4:4" ht="30" x14ac:dyDescent="0.25">
      <c r="D53" s="34" t="s">
        <v>135</v>
      </c>
    </row>
    <row r="54" spans="4:4" ht="30" x14ac:dyDescent="0.25">
      <c r="D54" s="34" t="s">
        <v>136</v>
      </c>
    </row>
    <row r="55" spans="4:4" x14ac:dyDescent="0.25">
      <c r="D55" s="34" t="s">
        <v>137</v>
      </c>
    </row>
    <row r="56" spans="4:4" ht="30" x14ac:dyDescent="0.25">
      <c r="D56" s="34" t="s">
        <v>138</v>
      </c>
    </row>
    <row r="57" spans="4:4" ht="30" x14ac:dyDescent="0.25">
      <c r="D57" s="34" t="s">
        <v>139</v>
      </c>
    </row>
    <row r="58" spans="4:4" ht="30" x14ac:dyDescent="0.25">
      <c r="D58" s="34" t="s">
        <v>140</v>
      </c>
    </row>
    <row r="59" spans="4:4" ht="30" x14ac:dyDescent="0.25">
      <c r="D59" s="34" t="s">
        <v>141</v>
      </c>
    </row>
    <row r="60" spans="4:4" x14ac:dyDescent="0.25">
      <c r="D60" s="34" t="s">
        <v>142</v>
      </c>
    </row>
    <row r="61" spans="4:4" ht="30" x14ac:dyDescent="0.25">
      <c r="D61" s="34" t="s">
        <v>143</v>
      </c>
    </row>
    <row r="62" spans="4:4" ht="60" x14ac:dyDescent="0.25">
      <c r="D62" s="34" t="s">
        <v>144</v>
      </c>
    </row>
    <row r="63" spans="4:4" ht="30" x14ac:dyDescent="0.25">
      <c r="D63" s="34" t="s">
        <v>145</v>
      </c>
    </row>
    <row r="64" spans="4:4" x14ac:dyDescent="0.25">
      <c r="D64" s="34" t="s">
        <v>146</v>
      </c>
    </row>
    <row r="65" spans="4:4" ht="30" x14ac:dyDescent="0.25">
      <c r="D65" s="34" t="s">
        <v>147</v>
      </c>
    </row>
    <row r="66" spans="4:4" x14ac:dyDescent="0.25">
      <c r="D66" s="34" t="s">
        <v>148</v>
      </c>
    </row>
    <row r="67" spans="4:4" ht="30" x14ac:dyDescent="0.25">
      <c r="D67" s="34" t="s">
        <v>149</v>
      </c>
    </row>
    <row r="68" spans="4:4" x14ac:dyDescent="0.25">
      <c r="D68" s="34" t="s">
        <v>150</v>
      </c>
    </row>
    <row r="69" spans="4:4" x14ac:dyDescent="0.25">
      <c r="D69" s="34" t="s">
        <v>151</v>
      </c>
    </row>
    <row r="70" spans="4:4" ht="30" x14ac:dyDescent="0.25">
      <c r="D70" s="34" t="s">
        <v>152</v>
      </c>
    </row>
    <row r="71" spans="4:4" ht="45" x14ac:dyDescent="0.25">
      <c r="D71" s="34" t="s">
        <v>153</v>
      </c>
    </row>
    <row r="72" spans="4:4" x14ac:dyDescent="0.25">
      <c r="D72" s="34" t="s">
        <v>154</v>
      </c>
    </row>
    <row r="73" spans="4:4" ht="30" x14ac:dyDescent="0.25">
      <c r="D73" s="34" t="s">
        <v>155</v>
      </c>
    </row>
    <row r="74" spans="4:4" ht="60" x14ac:dyDescent="0.25">
      <c r="D74" s="34" t="s">
        <v>156</v>
      </c>
    </row>
    <row r="75" spans="4:4" ht="30" x14ac:dyDescent="0.25">
      <c r="D75" s="34" t="s">
        <v>157</v>
      </c>
    </row>
    <row r="76" spans="4:4" ht="30" x14ac:dyDescent="0.25">
      <c r="D76" s="34" t="s">
        <v>158</v>
      </c>
    </row>
    <row r="77" spans="4:4" x14ac:dyDescent="0.25">
      <c r="D77" s="34" t="s">
        <v>159</v>
      </c>
    </row>
    <row r="78" spans="4:4" ht="45" x14ac:dyDescent="0.25">
      <c r="D78" s="34" t="s">
        <v>160</v>
      </c>
    </row>
    <row r="79" spans="4:4" x14ac:dyDescent="0.25">
      <c r="D79" s="34" t="s">
        <v>161</v>
      </c>
    </row>
    <row r="80" spans="4:4" ht="45" x14ac:dyDescent="0.25">
      <c r="D80" s="34" t="s">
        <v>162</v>
      </c>
    </row>
    <row r="81" spans="4:4" x14ac:dyDescent="0.25">
      <c r="D81" s="3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showGridLines="0" workbookViewId="0">
      <selection activeCell="H27" sqref="H27"/>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14</vt:i4>
      </vt:variant>
    </vt:vector>
  </HeadingPairs>
  <TitlesOfParts>
    <vt:vector size="23" baseType="lpstr">
      <vt:lpstr>Caracterización</vt:lpstr>
      <vt:lpstr>INDICADOR 1</vt:lpstr>
      <vt:lpstr>INDICADOR 2</vt:lpstr>
      <vt:lpstr>INDICADOR 3 </vt:lpstr>
      <vt:lpstr>INDICADOR 4 </vt:lpstr>
      <vt:lpstr>Normograma</vt:lpstr>
      <vt:lpstr>Hoja3</vt:lpstr>
      <vt:lpstr>Listas desplegables</vt:lpstr>
      <vt:lpstr>Políticas de operación</vt:lpstr>
      <vt:lpstr>Apoyo</vt:lpstr>
      <vt:lpstr>'INDICADOR 1'!Área_de_impresión</vt:lpstr>
      <vt:lpstr>'INDICADOR 2'!Área_de_impresión</vt:lpstr>
      <vt:lpstr>'INDICADOR 3 '!Área_de_impresión</vt:lpstr>
      <vt:lpstr>'INDICADOR 4 '!Área_de_impresión</vt:lpstr>
      <vt:lpstr>Normograma!Área_de_impresión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Miguelks</cp:lastModifiedBy>
  <cp:lastPrinted>2019-05-03T20:42:39Z</cp:lastPrinted>
  <dcterms:created xsi:type="dcterms:W3CDTF">2019-04-09T16:24:36Z</dcterms:created>
  <dcterms:modified xsi:type="dcterms:W3CDTF">2021-08-12T17:37:06Z</dcterms:modified>
</cp:coreProperties>
</file>